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el\Downloads\"/>
    </mc:Choice>
  </mc:AlternateContent>
  <xr:revisionPtr revIDLastSave="0" documentId="13_ncr:1_{F7919B6C-CB60-4FCA-896C-8C4E8D4B5BC0}" xr6:coauthVersionLast="47" xr6:coauthVersionMax="47" xr10:uidLastSave="{00000000-0000-0000-0000-000000000000}"/>
  <bookViews>
    <workbookView xWindow="5460" yWindow="3360" windowWidth="15375" windowHeight="7785" activeTab="2" xr2:uid="{285B955E-6775-4089-82B3-E6936B207FC2}"/>
  </bookViews>
  <sheets>
    <sheet name="Startovní listina" sheetId="1" r:id="rId1"/>
    <sheet name="Pořadí muži" sheetId="3" r:id="rId2"/>
    <sheet name="Pořadí ženy" sheetId="8" r:id="rId3"/>
    <sheet name="Pořadí 35+" sheetId="9" r:id="rId4"/>
    <sheet name="Pořadí dorost" sheetId="10" r:id="rId5"/>
    <sheet name="Účastnící MSL 2026" sheetId="2" state="hidden" r:id="rId6"/>
  </sheets>
  <definedNames>
    <definedName name="_xlnm._FilterDatabase" localSheetId="0" hidden="1">'Startovní listina'!$A$3:$J$102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B4" i="9" s="1" a="1"/>
  <c r="B4" i="9" s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4" i="1"/>
  <c r="H2" i="10"/>
  <c r="B2" i="10"/>
  <c r="H2" i="9"/>
  <c r="B2" i="9"/>
  <c r="B4" i="3" a="1"/>
  <c r="B4" i="3" s="1"/>
  <c r="H2" i="8"/>
  <c r="B2" i="8"/>
  <c r="H2" i="3"/>
  <c r="B2" i="3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5" i="1"/>
  <c r="D6" i="1"/>
  <c r="D7" i="1"/>
  <c r="D8" i="1"/>
  <c r="D9" i="1"/>
  <c r="D10" i="1"/>
  <c r="B4" i="10" s="1" a="1"/>
  <c r="B4" i="10" s="1"/>
  <c r="D11" i="1"/>
  <c r="D12" i="1"/>
  <c r="D13" i="1"/>
  <c r="D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4" i="1"/>
  <c r="B4" i="8" l="1" a="1"/>
  <c r="B4" i="8" s="1"/>
  <c r="N4" i="10" a="1"/>
  <c r="N4" i="10" s="1"/>
  <c r="N4" i="9" a="1"/>
  <c r="N4" i="9" s="1"/>
  <c r="N4" i="3" a="1"/>
  <c r="N4" i="3" s="1"/>
  <c r="N4" i="8" l="1" a="1"/>
  <c r="N4" i="8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<sst xmlns="http://schemas.openxmlformats.org/spreadsheetml/2006/main" count="840" uniqueCount="164">
  <si>
    <t>Výsledný čas</t>
  </si>
  <si>
    <t>Startovní
 pořadí</t>
  </si>
  <si>
    <t>Kategorie</t>
  </si>
  <si>
    <t>Levý terč</t>
  </si>
  <si>
    <t>Pravý terč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</si>
  <si>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</si>
  <si>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</si>
  <si>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</si>
  <si>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</si>
  <si>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</si>
  <si>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</si>
  <si>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</si>
  <si>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</si>
  <si>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</si>
  <si>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</si>
  <si>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</si>
  <si>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</si>
  <si>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</si>
  <si>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</si>
  <si>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</si>
  <si>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</si>
  <si>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</si>
  <si>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</si>
  <si>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</si>
  <si>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</si>
  <si>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</si>
  <si>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</si>
  <si>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</si>
  <si>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</si>
  <si>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</si>
  <si>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</si>
  <si>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</si>
  <si>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</si>
  <si>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</si>
  <si>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</si>
  <si>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</si>
  <si>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</si>
  <si>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</si>
  <si>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</si>
  <si>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</si>
  <si>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</si>
  <si>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</si>
  <si>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</si>
  <si>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</si>
  <si>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</si>
  <si>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</si>
  <si>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</si>
  <si>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</si>
  <si>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</si>
  <si>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</si>
  <si>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</si>
  <si>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</si>
  <si>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</si>
  <si>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</si>
  <si>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</si>
  <si>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</si>
  <si>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</si>
  <si>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</si>
  <si>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</si>
  <si>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</si>
  <si>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</si>
  <si>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</si>
  <si>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</si>
  <si>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</si>
  <si>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</si>
  <si>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</si>
  <si>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</si>
  <si>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</si>
  <si>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</si>
  <si>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</si>
  <si>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</si>
  <si>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</si>
  <si>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</si>
  <si>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</si>
  <si>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</si>
  <si>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</si>
  <si>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</si>
  <si>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</si>
  <si>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</si>
  <si>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</si>
  <si>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</si>
  <si>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</si>
  <si>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</si>
  <si>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</si>
  <si>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</si>
  <si>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</si>
  <si>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</si>
  <si>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</si>
  <si>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</si>
  <si>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</si>
  <si>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</si>
  <si>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</si>
  <si>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</si>
  <si>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</si>
  <si>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</si>
  <si>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</si>
  <si>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</si>
  <si>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</si>
  <si>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</si>
  <si>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</si>
  <si>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</si>
  <si>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</si>
  <si>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</si>
  <si>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</si>
  <si>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Kategorie
(M,Ž,35+,D)</t>
  </si>
  <si>
    <t>Jistebník</t>
  </si>
  <si>
    <t>Bartovice</t>
  </si>
  <si>
    <t>Brušperk</t>
  </si>
  <si>
    <t>Tísek</t>
  </si>
  <si>
    <t>Loučka</t>
  </si>
  <si>
    <t>Proskovice</t>
  </si>
  <si>
    <t>Stará Ves</t>
  </si>
  <si>
    <t>Bernartice nad Odrou</t>
  </si>
  <si>
    <t>Oprechtice</t>
  </si>
  <si>
    <t>Petřvaldík</t>
  </si>
  <si>
    <t>Těrlicko-Hradiště</t>
  </si>
  <si>
    <t>Metylovice</t>
  </si>
  <si>
    <t>Účastník MSL
(Vyber ze seznamu)</t>
  </si>
  <si>
    <t>M</t>
  </si>
  <si>
    <t>Ž</t>
  </si>
  <si>
    <t>35+</t>
  </si>
  <si>
    <t>Neligové soutěžní družstvo
(vyplň název)</t>
  </si>
  <si>
    <t>Soutěžní družstvo
(automaticky vyplněno)</t>
  </si>
  <si>
    <t>Účastnící</t>
  </si>
  <si>
    <t>Půjčka</t>
  </si>
  <si>
    <t>D</t>
  </si>
  <si>
    <t>Konečné 
pořadí</t>
  </si>
  <si>
    <t>Účastník</t>
  </si>
  <si>
    <t>MSL</t>
  </si>
  <si>
    <t>Půjčený
závodník/ce
(1,2)</t>
  </si>
  <si>
    <t>Celkové výsledky muži</t>
  </si>
  <si>
    <t>Účastník MSL</t>
  </si>
  <si>
    <t>Celkové výsledky ženy</t>
  </si>
  <si>
    <t>Kategorie
(M,Ž,35+,D)
(vyber kategorii)</t>
  </si>
  <si>
    <t>Půjčený
závodník/ce
(1,2)
(vyplň půjčku)</t>
  </si>
  <si>
    <t xml:space="preserve">Neligové soutěžní družstvo
</t>
  </si>
  <si>
    <t xml:space="preserve">Soutěžní družstvo
</t>
  </si>
  <si>
    <t>Celkové výsledky účastnící MSL 
muži</t>
  </si>
  <si>
    <t>Celkové výsledky účastnící MSL 
ženy</t>
  </si>
  <si>
    <t>Mošnov</t>
  </si>
  <si>
    <t>Hukovice</t>
  </si>
  <si>
    <t>Bystřička</t>
  </si>
  <si>
    <t>Petřvaldík B</t>
  </si>
  <si>
    <t>Hájov</t>
  </si>
  <si>
    <t>Lubno</t>
  </si>
  <si>
    <t>Dolní Líštná</t>
  </si>
  <si>
    <t>Větřkovice</t>
  </si>
  <si>
    <t>Brušperk B</t>
  </si>
  <si>
    <t>Košatka</t>
  </si>
  <si>
    <t>Bruzovice</t>
  </si>
  <si>
    <t>Fryčovice</t>
  </si>
  <si>
    <t>Kozlovice</t>
  </si>
  <si>
    <t>Svinov</t>
  </si>
  <si>
    <t>Odry</t>
  </si>
  <si>
    <t>Větřkovice B</t>
  </si>
  <si>
    <t>Jančí</t>
  </si>
  <si>
    <t>Jílovec</t>
  </si>
  <si>
    <t>Klímkovice</t>
  </si>
  <si>
    <t>Výškovice</t>
  </si>
  <si>
    <t>Turčianské Teplice</t>
  </si>
  <si>
    <t>Dolní Životice</t>
  </si>
  <si>
    <t>Petřvald</t>
  </si>
  <si>
    <t>Hoštiná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</si>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</sst>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0A0A0A"/>
      <name val="Arial Unicode MS"/>
      <family val="2"/>
      <charset val="238"/>
    </font>
    <font>
      <b/>
      <sz val="3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4" fillId="0" borderId="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18"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0.499984740745262"/>
        </patternFill>
      </fill>
    </dxf>
  </dxfs>
  <tableStyles count="0" defaultTableStyle="TableStyleMedium2" defaultPivotStyle="PivotStyleLight16"/>
  <colors>
    <mruColors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19050</xdr:rowOff>
    </xdr:from>
    <xdr:to>
      <xdr:col>13</xdr:col>
      <xdr:colOff>333374</xdr:colOff>
      <xdr:row>0</xdr:row>
      <xdr:rowOff>1200560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15335D2-8B2A-3CAF-2A6F-F215894B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19050"/>
          <a:ext cx="1066800" cy="118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13608</xdr:colOff>
      <xdr:row>0</xdr:row>
      <xdr:rowOff>13607</xdr:rowOff>
    </xdr:from>
    <xdr:to>
      <xdr:col>13</xdr:col>
      <xdr:colOff>308883</xdr:colOff>
      <xdr:row>0</xdr:row>
      <xdr:rowOff>1195117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4CD5F-3A2F-4D70-8E10-E23FD5E2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2822" y="13607"/>
          <a:ext cx="1070882" cy="1181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13607</xdr:colOff>
      <xdr:row>0</xdr:row>
      <xdr:rowOff>0</xdr:rowOff>
    </xdr:from>
    <xdr:to>
      <xdr:col>13</xdr:col>
      <xdr:colOff>308881</xdr:colOff>
      <xdr:row>0</xdr:row>
      <xdr:rowOff>1181510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B1977D-3671-4B00-A838-1BF858659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0"/>
          <a:ext cx="1070882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C718CB-45E0-415D-807C-44451D39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0</xdr:rowOff>
    </xdr:from>
    <xdr:to>
      <xdr:col>13</xdr:col>
      <xdr:colOff>306480</xdr:colOff>
      <xdr:row>0</xdr:row>
      <xdr:rowOff>1181510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43F700A-C0EE-498D-B9C3-F21842FF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28575"/>
          <a:ext cx="1068481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03B975F-4F7B-47AC-9C68-EE32A9B0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13</v>
    <v>3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error">
    <k n="errorType" t="i"/>
    <k n="subType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7A9F-4B25-468A-8C56-47E9017F6437}">
  <sheetPr codeName="List1">
    <pageSetUpPr fitToPage="1"/>
  </sheetPr>
  <dimension ref="A1:J102"/>
  <sheetViews>
    <sheetView zoomScale="55" zoomScaleNormal="55" workbookViewId="0">
      <pane ySplit="3" topLeftCell="A11" activePane="bottomLeft" state="frozen"/>
      <selection pane="bottomLeft" activeCell="C16" sqref="C16"/>
    </sheetView>
  </sheetViews>
  <sheetFormatPr defaultRowHeight="12.75"/>
  <cols>
    <col min="1" max="1" width="11.85546875" style="2" customWidth="1"/>
    <col min="2" max="2" width="23.42578125" style="71" customWidth="1"/>
    <col min="3" max="3" width="21.42578125" style="71" customWidth="1"/>
    <col min="4" max="4" width="12.28515625" style="2" customWidth="1"/>
    <col min="5" max="5" width="14.42578125" style="77" customWidth="1"/>
    <col min="6" max="6" width="25.7109375" customWidth="1"/>
    <col min="7" max="7" width="17.140625" style="77" customWidth="1"/>
    <col min="8" max="8" width="14.140625" style="71" customWidth="1"/>
    <col min="9" max="9" width="14.5703125" style="71" customWidth="1"/>
    <col min="10" max="10" width="18" style="69" customWidth="1"/>
  </cols>
  <sheetData>
    <row r="1" spans="1:10" ht="138.75" customHeight="1" thickBot="1">
      <c r="A1" s="100" t="e" vm="1">
        <v>#VALUE!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46.5" customHeight="1" thickBot="1">
      <c r="A2" s="101" t="s">
        <v>146</v>
      </c>
      <c r="B2" s="101"/>
      <c r="C2" s="101"/>
      <c r="D2" s="101"/>
      <c r="E2" s="101"/>
      <c r="F2" s="101"/>
      <c r="G2" s="102">
        <v>46243</v>
      </c>
      <c r="H2" s="101"/>
      <c r="I2" s="101"/>
      <c r="J2" s="101"/>
    </row>
    <row r="3" spans="1:10" s="1" customFormat="1" ht="82.5" customHeight="1" thickBot="1">
      <c r="A3" s="8" t="s">
        <v>1</v>
      </c>
      <c r="B3" s="78" t="s">
        <v>117</v>
      </c>
      <c r="C3" s="78" t="s">
        <v>121</v>
      </c>
      <c r="D3" s="8" t="s">
        <v>127</v>
      </c>
      <c r="E3" s="79" t="s">
        <v>133</v>
      </c>
      <c r="F3" s="9" t="s">
        <v>122</v>
      </c>
      <c r="G3" s="79" t="s">
        <v>134</v>
      </c>
      <c r="H3" s="80" t="s">
        <v>3</v>
      </c>
      <c r="I3" s="80" t="s">
        <v>4</v>
      </c>
      <c r="J3" s="67" t="s">
        <v>0</v>
      </c>
    </row>
    <row r="4" spans="1:10" s="4" customFormat="1" ht="24.95" customHeight="1">
      <c r="A4" s="6" t="s">
        <v>5</v>
      </c>
      <c r="B4" s="72" t="s">
        <v>146</v>
      </c>
      <c r="C4" s="72"/>
      <c r="D4" s="6" t="str">
        <f>IF(B4&lt;&gt;"","MSL","")</f>
        <v>MSL</v>
      </c>
      <c r="E4" s="74" t="s">
        <v>118</v>
      </c>
      <c r="F4" s="7" t="str">
        <f>CONCATENATE(B4," ",C4)</f>
        <v xml:space="preserve">Větřkovice </v>
      </c>
      <c r="G4" s="74">
        <v>0</v>
      </c>
      <c r="H4" s="70">
        <v>14.241</v>
      </c>
      <c r="I4" s="70">
        <v>15.127000000000001</v>
      </c>
      <c r="J4" s="68">
        <f>IF(H4&gt;I4,H4,I4)</f>
        <v>15.127000000000001</v>
      </c>
    </row>
    <row r="5" spans="1:10" s="4" customFormat="1" ht="24.95" customHeight="1">
      <c r="A5" s="3" t="s">
        <v>6</v>
      </c>
      <c r="B5" s="72" t="s">
        <v>116</v>
      </c>
      <c r="C5" s="72"/>
      <c r="D5" s="6" t="str">
        <f t="shared" ref="D5:D68" si="0">IF(B5&lt;&gt;"","MSL","")</f>
        <v>MSL</v>
      </c>
      <c r="E5" s="75" t="s">
        <v>118</v>
      </c>
      <c r="F5" s="7" t="str">
        <f t="shared" ref="F5:F68" si="1">CONCATENATE(B5," ",C5)</f>
        <v xml:space="preserve">Metylovice </v>
      </c>
      <c r="G5" s="74">
        <v>0</v>
      </c>
      <c r="H5" s="70">
        <v>15.167</v>
      </c>
      <c r="I5" s="70">
        <v>14.622999999999999</v>
      </c>
      <c r="J5" s="68">
        <f t="shared" ref="J5:J68" si="2">IF(H5&gt;I5,H5,I5)</f>
        <v>15.167</v>
      </c>
    </row>
    <row r="6" spans="1:10" s="4" customFormat="1" ht="24.95" customHeight="1">
      <c r="A6" s="3" t="s">
        <v>7</v>
      </c>
      <c r="B6" s="72"/>
      <c r="C6" s="72" t="s">
        <v>153</v>
      </c>
      <c r="D6" s="6" t="str">
        <f t="shared" si="0"/>
        <v/>
      </c>
      <c r="E6" s="75" t="s">
        <v>118</v>
      </c>
      <c r="F6" s="7" t="str">
        <f t="shared" si="1"/>
        <v xml:space="preserve"> Odry</v>
      </c>
      <c r="G6" s="75">
        <v>0</v>
      </c>
      <c r="H6" s="70" t="s">
        <v>163</v>
      </c>
      <c r="I6" s="70" t="s">
        <v>163</v>
      </c>
      <c r="J6" s="68" t="str">
        <f t="shared" si="2"/>
        <v>N</v>
      </c>
    </row>
    <row r="7" spans="1:10" s="4" customFormat="1" ht="24.95" customHeight="1">
      <c r="A7" s="3" t="s">
        <v>8</v>
      </c>
      <c r="B7" s="72" t="s">
        <v>109</v>
      </c>
      <c r="C7" s="72"/>
      <c r="D7" s="6" t="str">
        <f t="shared" si="0"/>
        <v>MSL</v>
      </c>
      <c r="E7" s="75" t="s">
        <v>119</v>
      </c>
      <c r="F7" s="7" t="str">
        <f t="shared" si="1"/>
        <v xml:space="preserve">Loučka </v>
      </c>
      <c r="G7" s="75">
        <v>0</v>
      </c>
      <c r="H7" s="70">
        <v>18.658000000000001</v>
      </c>
      <c r="I7" s="70">
        <v>17.963000000000001</v>
      </c>
      <c r="J7" s="68">
        <f t="shared" si="2"/>
        <v>18.658000000000001</v>
      </c>
    </row>
    <row r="8" spans="1:10" s="4" customFormat="1" ht="24.95" customHeight="1">
      <c r="A8" s="3" t="s">
        <v>9</v>
      </c>
      <c r="B8" s="72"/>
      <c r="C8" s="72" t="s">
        <v>154</v>
      </c>
      <c r="D8" s="6" t="str">
        <f t="shared" si="0"/>
        <v/>
      </c>
      <c r="E8" s="75" t="s">
        <v>118</v>
      </c>
      <c r="F8" s="7" t="str">
        <f t="shared" si="1"/>
        <v xml:space="preserve"> Větřkovice B</v>
      </c>
      <c r="G8" s="75">
        <v>1</v>
      </c>
      <c r="H8" s="70">
        <v>14.887</v>
      </c>
      <c r="I8" s="70">
        <v>14.746</v>
      </c>
      <c r="J8" s="68">
        <f t="shared" si="2"/>
        <v>14.887</v>
      </c>
    </row>
    <row r="9" spans="1:10" s="4" customFormat="1" ht="24.95" customHeight="1">
      <c r="A9" s="3" t="s">
        <v>10</v>
      </c>
      <c r="B9" s="72"/>
      <c r="C9" s="72" t="s">
        <v>116</v>
      </c>
      <c r="D9" s="6" t="str">
        <f t="shared" si="0"/>
        <v/>
      </c>
      <c r="E9" s="75" t="s">
        <v>120</v>
      </c>
      <c r="F9" s="7" t="str">
        <f t="shared" si="1"/>
        <v xml:space="preserve"> Metylovice</v>
      </c>
      <c r="G9" s="75">
        <v>0</v>
      </c>
      <c r="H9" s="70">
        <v>15.41</v>
      </c>
      <c r="I9" s="70">
        <v>14.661</v>
      </c>
      <c r="J9" s="68">
        <f t="shared" si="2"/>
        <v>15.41</v>
      </c>
    </row>
    <row r="10" spans="1:10" s="4" customFormat="1" ht="24.95" customHeight="1">
      <c r="A10" s="3" t="s">
        <v>11</v>
      </c>
      <c r="B10" s="72" t="s">
        <v>143</v>
      </c>
      <c r="C10" s="72"/>
      <c r="D10" s="6" t="str">
        <f t="shared" si="0"/>
        <v>MSL</v>
      </c>
      <c r="E10" s="75" t="s">
        <v>118</v>
      </c>
      <c r="F10" s="7" t="str">
        <f t="shared" si="1"/>
        <v xml:space="preserve">Hájov </v>
      </c>
      <c r="G10" s="75">
        <v>0</v>
      </c>
      <c r="H10" s="70">
        <v>14.085000000000001</v>
      </c>
      <c r="I10" s="70">
        <v>14.465</v>
      </c>
      <c r="J10" s="68">
        <f t="shared" si="2"/>
        <v>14.465</v>
      </c>
    </row>
    <row r="11" spans="1:10" s="4" customFormat="1" ht="24.95" customHeight="1">
      <c r="A11" s="3" t="s">
        <v>12</v>
      </c>
      <c r="B11" s="72" t="s">
        <v>106</v>
      </c>
      <c r="C11" s="72"/>
      <c r="D11" s="6" t="str">
        <f t="shared" si="0"/>
        <v>MSL</v>
      </c>
      <c r="E11" s="75" t="s">
        <v>119</v>
      </c>
      <c r="F11" s="7" t="str">
        <f t="shared" si="1"/>
        <v xml:space="preserve">Bartovice </v>
      </c>
      <c r="G11" s="75">
        <v>0</v>
      </c>
      <c r="H11" s="70">
        <v>15.29</v>
      </c>
      <c r="I11" s="70">
        <v>16.093</v>
      </c>
      <c r="J11" s="68">
        <f t="shared" si="2"/>
        <v>16.093</v>
      </c>
    </row>
    <row r="12" spans="1:10" s="4" customFormat="1" ht="24.95" customHeight="1">
      <c r="A12" s="3" t="s">
        <v>13</v>
      </c>
      <c r="B12" s="72" t="s">
        <v>139</v>
      </c>
      <c r="C12" s="72"/>
      <c r="D12" s="6" t="str">
        <f t="shared" si="0"/>
        <v>MSL</v>
      </c>
      <c r="E12" s="75" t="s">
        <v>118</v>
      </c>
      <c r="F12" s="7" t="str">
        <f t="shared" si="1"/>
        <v xml:space="preserve">Mošnov </v>
      </c>
      <c r="G12" s="75">
        <v>1</v>
      </c>
      <c r="H12" s="70">
        <v>15.656000000000001</v>
      </c>
      <c r="I12" s="70">
        <v>15.221</v>
      </c>
      <c r="J12" s="68">
        <f t="shared" si="2"/>
        <v>15.656000000000001</v>
      </c>
    </row>
    <row r="13" spans="1:10" s="4" customFormat="1" ht="24.95" customHeight="1">
      <c r="A13" s="3" t="s">
        <v>14</v>
      </c>
      <c r="B13" s="72" t="s">
        <v>116</v>
      </c>
      <c r="C13" s="72"/>
      <c r="D13" s="6" t="str">
        <f t="shared" si="0"/>
        <v>MSL</v>
      </c>
      <c r="E13" s="75" t="s">
        <v>119</v>
      </c>
      <c r="F13" s="7" t="str">
        <f t="shared" si="1"/>
        <v xml:space="preserve">Metylovice </v>
      </c>
      <c r="G13" s="75">
        <v>0</v>
      </c>
      <c r="H13" s="70">
        <v>19.041</v>
      </c>
      <c r="I13" s="70">
        <v>19.651</v>
      </c>
      <c r="J13" s="68">
        <f t="shared" si="2"/>
        <v>19.651</v>
      </c>
    </row>
    <row r="14" spans="1:10" s="4" customFormat="1" ht="24.95" customHeight="1">
      <c r="A14" s="3" t="s">
        <v>15</v>
      </c>
      <c r="B14" s="72" t="s">
        <v>108</v>
      </c>
      <c r="C14" s="72"/>
      <c r="D14" s="6" t="str">
        <f t="shared" si="0"/>
        <v>MSL</v>
      </c>
      <c r="E14" s="75" t="s">
        <v>119</v>
      </c>
      <c r="F14" s="7" t="str">
        <f t="shared" si="1"/>
        <v xml:space="preserve">Tísek </v>
      </c>
      <c r="G14" s="75">
        <v>0</v>
      </c>
      <c r="H14" s="70">
        <v>29.716999999999999</v>
      </c>
      <c r="I14" s="70">
        <v>31.126999999999999</v>
      </c>
      <c r="J14" s="68">
        <f t="shared" si="2"/>
        <v>31.126999999999999</v>
      </c>
    </row>
    <row r="15" spans="1:10" s="4" customFormat="1" ht="24.95" customHeight="1">
      <c r="A15" s="3" t="s">
        <v>16</v>
      </c>
      <c r="B15" s="72"/>
      <c r="C15" s="72" t="s">
        <v>143</v>
      </c>
      <c r="D15" s="6" t="str">
        <f t="shared" si="0"/>
        <v/>
      </c>
      <c r="E15" s="75" t="s">
        <v>119</v>
      </c>
      <c r="F15" s="7" t="str">
        <f t="shared" si="1"/>
        <v xml:space="preserve"> Hájov</v>
      </c>
      <c r="G15" s="75">
        <v>0</v>
      </c>
      <c r="H15" s="70">
        <v>16.652000000000001</v>
      </c>
      <c r="I15" s="70">
        <v>17.617000000000001</v>
      </c>
      <c r="J15" s="68">
        <f t="shared" si="2"/>
        <v>17.617000000000001</v>
      </c>
    </row>
    <row r="16" spans="1:10" s="4" customFormat="1" ht="24.95" customHeight="1">
      <c r="A16" s="3" t="s">
        <v>17</v>
      </c>
      <c r="B16" s="72"/>
      <c r="C16" s="72" t="s">
        <v>139</v>
      </c>
      <c r="D16" s="6" t="str">
        <f t="shared" si="0"/>
        <v/>
      </c>
      <c r="E16" s="75" t="s">
        <v>120</v>
      </c>
      <c r="F16" s="7" t="str">
        <f t="shared" si="1"/>
        <v xml:space="preserve"> Mošnov</v>
      </c>
      <c r="G16" s="75">
        <v>1</v>
      </c>
      <c r="H16" s="70">
        <v>14.938000000000001</v>
      </c>
      <c r="I16" s="70">
        <v>14.667999999999999</v>
      </c>
      <c r="J16" s="68">
        <f t="shared" si="2"/>
        <v>14.938000000000001</v>
      </c>
    </row>
    <row r="17" spans="1:10" s="4" customFormat="1" ht="24.95" customHeight="1">
      <c r="A17" s="3" t="s">
        <v>18</v>
      </c>
      <c r="B17" s="72" t="s">
        <v>140</v>
      </c>
      <c r="C17" s="72"/>
      <c r="D17" s="6" t="str">
        <f t="shared" si="0"/>
        <v>MSL</v>
      </c>
      <c r="E17" s="75" t="s">
        <v>118</v>
      </c>
      <c r="F17" s="7" t="str">
        <f t="shared" si="1"/>
        <v xml:space="preserve">Hukovice </v>
      </c>
      <c r="G17" s="75">
        <v>0</v>
      </c>
      <c r="H17" s="70">
        <v>17.460999999999999</v>
      </c>
      <c r="I17" s="70">
        <v>15.629</v>
      </c>
      <c r="J17" s="68">
        <f t="shared" si="2"/>
        <v>17.460999999999999</v>
      </c>
    </row>
    <row r="18" spans="1:10" s="4" customFormat="1" ht="24.95" customHeight="1">
      <c r="A18" s="3" t="s">
        <v>19</v>
      </c>
      <c r="B18" s="72" t="s">
        <v>145</v>
      </c>
      <c r="C18" s="72"/>
      <c r="D18" s="6" t="str">
        <f t="shared" si="0"/>
        <v>MSL</v>
      </c>
      <c r="E18" s="75" t="s">
        <v>118</v>
      </c>
      <c r="F18" s="7" t="str">
        <f t="shared" si="1"/>
        <v xml:space="preserve">Dolní Líštná </v>
      </c>
      <c r="G18" s="75">
        <v>0</v>
      </c>
      <c r="H18" s="70">
        <v>14.5</v>
      </c>
      <c r="I18" s="70">
        <v>14.409000000000001</v>
      </c>
      <c r="J18" s="68">
        <f t="shared" si="2"/>
        <v>14.5</v>
      </c>
    </row>
    <row r="19" spans="1:10" s="4" customFormat="1" ht="24.95" customHeight="1">
      <c r="A19" s="3" t="s">
        <v>20</v>
      </c>
      <c r="B19" s="72"/>
      <c r="C19" s="72" t="s">
        <v>150</v>
      </c>
      <c r="D19" s="6" t="str">
        <f t="shared" si="0"/>
        <v/>
      </c>
      <c r="E19" s="75" t="s">
        <v>119</v>
      </c>
      <c r="F19" s="7" t="str">
        <f t="shared" si="1"/>
        <v xml:space="preserve"> Fryčovice</v>
      </c>
      <c r="G19" s="75">
        <v>1</v>
      </c>
      <c r="H19" s="70">
        <v>36.356999999999999</v>
      </c>
      <c r="I19" s="70">
        <v>38.709000000000003</v>
      </c>
      <c r="J19" s="68">
        <f t="shared" si="2"/>
        <v>38.709000000000003</v>
      </c>
    </row>
    <row r="20" spans="1:10" s="4" customFormat="1" ht="24.95" customHeight="1">
      <c r="A20" s="3" t="s">
        <v>21</v>
      </c>
      <c r="B20" s="72" t="s">
        <v>149</v>
      </c>
      <c r="C20" s="72"/>
      <c r="D20" s="6" t="str">
        <f t="shared" si="0"/>
        <v>MSL</v>
      </c>
      <c r="E20" s="75" t="s">
        <v>118</v>
      </c>
      <c r="F20" s="7" t="str">
        <f t="shared" si="1"/>
        <v xml:space="preserve">Bruzovice </v>
      </c>
      <c r="G20" s="75">
        <v>0</v>
      </c>
      <c r="H20" s="70">
        <v>14.101000000000001</v>
      </c>
      <c r="I20" s="70">
        <v>14.606</v>
      </c>
      <c r="J20" s="68">
        <f t="shared" si="2"/>
        <v>14.606</v>
      </c>
    </row>
    <row r="21" spans="1:10" s="4" customFormat="1" ht="24.95" customHeight="1">
      <c r="A21" s="3" t="s">
        <v>22</v>
      </c>
      <c r="B21" s="72"/>
      <c r="C21" s="72"/>
      <c r="D21" s="6" t="str">
        <f t="shared" si="0"/>
        <v/>
      </c>
      <c r="E21" s="75"/>
      <c r="F21" s="7" t="str">
        <f t="shared" si="1"/>
        <v xml:space="preserve"> </v>
      </c>
      <c r="G21" s="75"/>
      <c r="H21" s="70"/>
      <c r="I21" s="70"/>
      <c r="J21" s="68">
        <f t="shared" si="2"/>
        <v>0</v>
      </c>
    </row>
    <row r="22" spans="1:10" s="4" customFormat="1" ht="24.95" customHeight="1">
      <c r="A22" s="3" t="s">
        <v>23</v>
      </c>
      <c r="B22" s="72" t="s">
        <v>107</v>
      </c>
      <c r="C22" s="72"/>
      <c r="D22" s="6" t="str">
        <f t="shared" si="0"/>
        <v>MSL</v>
      </c>
      <c r="E22" s="75" t="s">
        <v>119</v>
      </c>
      <c r="F22" s="7" t="str">
        <f t="shared" si="1"/>
        <v xml:space="preserve">Brušperk </v>
      </c>
      <c r="G22" s="75">
        <v>0</v>
      </c>
      <c r="H22" s="70">
        <v>16.18</v>
      </c>
      <c r="I22" s="70">
        <v>17.128</v>
      </c>
      <c r="J22" s="68">
        <f t="shared" si="2"/>
        <v>17.128</v>
      </c>
    </row>
    <row r="23" spans="1:10" s="4" customFormat="1" ht="24.95" customHeight="1">
      <c r="A23" s="3" t="s">
        <v>24</v>
      </c>
      <c r="B23" s="72" t="s">
        <v>150</v>
      </c>
      <c r="C23" s="72"/>
      <c r="D23" s="6" t="str">
        <f t="shared" si="0"/>
        <v>MSL</v>
      </c>
      <c r="E23" s="75" t="s">
        <v>118</v>
      </c>
      <c r="F23" s="7" t="str">
        <f t="shared" si="1"/>
        <v xml:space="preserve">Fryčovice </v>
      </c>
      <c r="G23" s="75">
        <v>0</v>
      </c>
      <c r="H23" s="70">
        <v>18.103999999999999</v>
      </c>
      <c r="I23" s="70">
        <v>14.968999999999999</v>
      </c>
      <c r="J23" s="68">
        <f t="shared" si="2"/>
        <v>18.103999999999999</v>
      </c>
    </row>
    <row r="24" spans="1:10" s="4" customFormat="1" ht="24.95" customHeight="1">
      <c r="A24" s="3" t="s">
        <v>25</v>
      </c>
      <c r="B24" s="72" t="s">
        <v>112</v>
      </c>
      <c r="C24" s="72"/>
      <c r="D24" s="6" t="str">
        <f t="shared" si="0"/>
        <v>MSL</v>
      </c>
      <c r="E24" s="75" t="s">
        <v>119</v>
      </c>
      <c r="F24" s="7" t="str">
        <f t="shared" si="1"/>
        <v xml:space="preserve">Bernartice nad Odrou </v>
      </c>
      <c r="G24" s="75">
        <v>0</v>
      </c>
      <c r="H24" s="70">
        <v>18.245000000000001</v>
      </c>
      <c r="I24" s="70">
        <v>18.602</v>
      </c>
      <c r="J24" s="68">
        <f t="shared" si="2"/>
        <v>18.602</v>
      </c>
    </row>
    <row r="25" spans="1:10" s="4" customFormat="1" ht="24.95" customHeight="1">
      <c r="A25" s="3" t="s">
        <v>26</v>
      </c>
      <c r="B25" s="72"/>
      <c r="C25" s="72" t="s">
        <v>155</v>
      </c>
      <c r="D25" s="6" t="str">
        <f t="shared" si="0"/>
        <v/>
      </c>
      <c r="E25" s="75" t="s">
        <v>118</v>
      </c>
      <c r="F25" s="7" t="str">
        <f t="shared" si="1"/>
        <v xml:space="preserve"> Jančí</v>
      </c>
      <c r="G25" s="75">
        <v>0</v>
      </c>
      <c r="H25" s="70">
        <v>15.962</v>
      </c>
      <c r="I25" s="70">
        <v>15.677</v>
      </c>
      <c r="J25" s="68">
        <f t="shared" si="2"/>
        <v>15.962</v>
      </c>
    </row>
    <row r="26" spans="1:10" s="4" customFormat="1" ht="24.95" customHeight="1">
      <c r="A26" s="3" t="s">
        <v>27</v>
      </c>
      <c r="B26" s="72" t="s">
        <v>111</v>
      </c>
      <c r="C26" s="72"/>
      <c r="D26" s="6" t="str">
        <f t="shared" si="0"/>
        <v>MSL</v>
      </c>
      <c r="E26" s="75" t="s">
        <v>119</v>
      </c>
      <c r="F26" s="7" t="str">
        <f t="shared" si="1"/>
        <v xml:space="preserve">Stará Ves </v>
      </c>
      <c r="G26" s="75">
        <v>1</v>
      </c>
      <c r="H26" s="70">
        <v>47.366999999999997</v>
      </c>
      <c r="I26" s="70">
        <v>47.515999999999998</v>
      </c>
      <c r="J26" s="68">
        <f t="shared" si="2"/>
        <v>47.515999999999998</v>
      </c>
    </row>
    <row r="27" spans="1:10" s="4" customFormat="1" ht="24.95" customHeight="1">
      <c r="A27" s="3" t="s">
        <v>28</v>
      </c>
      <c r="B27" s="72" t="s">
        <v>147</v>
      </c>
      <c r="C27" s="72"/>
      <c r="D27" s="6" t="str">
        <f t="shared" si="0"/>
        <v>MSL</v>
      </c>
      <c r="E27" s="75" t="s">
        <v>118</v>
      </c>
      <c r="F27" s="7" t="str">
        <f t="shared" si="1"/>
        <v xml:space="preserve">Brušperk B </v>
      </c>
      <c r="G27" s="75">
        <v>1</v>
      </c>
      <c r="H27" s="70">
        <v>14.718</v>
      </c>
      <c r="I27" s="70">
        <v>14.62</v>
      </c>
      <c r="J27" s="68">
        <f t="shared" si="2"/>
        <v>14.718</v>
      </c>
    </row>
    <row r="28" spans="1:10" s="4" customFormat="1" ht="24.95" customHeight="1">
      <c r="A28" s="3" t="s">
        <v>29</v>
      </c>
      <c r="B28" s="72" t="s">
        <v>110</v>
      </c>
      <c r="C28" s="72"/>
      <c r="D28" s="6" t="str">
        <f t="shared" si="0"/>
        <v>MSL</v>
      </c>
      <c r="E28" s="75" t="s">
        <v>118</v>
      </c>
      <c r="F28" s="7" t="str">
        <f t="shared" si="1"/>
        <v xml:space="preserve">Proskovice </v>
      </c>
      <c r="G28" s="75">
        <v>0</v>
      </c>
      <c r="H28" s="70">
        <v>14.364000000000001</v>
      </c>
      <c r="I28" s="70">
        <v>14.685</v>
      </c>
      <c r="J28" s="68">
        <f t="shared" si="2"/>
        <v>14.685</v>
      </c>
    </row>
    <row r="29" spans="1:10" s="4" customFormat="1" ht="24.95" customHeight="1">
      <c r="A29" s="3" t="s">
        <v>30</v>
      </c>
      <c r="B29" s="72" t="s">
        <v>105</v>
      </c>
      <c r="C29" s="72"/>
      <c r="D29" s="6" t="str">
        <f t="shared" si="0"/>
        <v>MSL</v>
      </c>
      <c r="E29" s="75" t="s">
        <v>119</v>
      </c>
      <c r="F29" s="7" t="str">
        <f t="shared" si="1"/>
        <v xml:space="preserve">Jistebník </v>
      </c>
      <c r="G29" s="75">
        <v>0</v>
      </c>
      <c r="H29" s="70">
        <v>16.715</v>
      </c>
      <c r="I29" s="70">
        <v>16.353000000000002</v>
      </c>
      <c r="J29" s="68">
        <f t="shared" si="2"/>
        <v>16.715</v>
      </c>
    </row>
    <row r="30" spans="1:10" s="4" customFormat="1" ht="24.95" customHeight="1">
      <c r="A30" s="3" t="s">
        <v>31</v>
      </c>
      <c r="B30" s="72"/>
      <c r="C30" s="72" t="s">
        <v>156</v>
      </c>
      <c r="D30" s="6" t="str">
        <f t="shared" si="0"/>
        <v/>
      </c>
      <c r="E30" s="75" t="s">
        <v>118</v>
      </c>
      <c r="F30" s="7" t="str">
        <f t="shared" si="1"/>
        <v xml:space="preserve"> Jílovec</v>
      </c>
      <c r="G30" s="75">
        <v>1</v>
      </c>
      <c r="H30" s="70">
        <v>18.408999999999999</v>
      </c>
      <c r="I30" s="70">
        <v>15.913</v>
      </c>
      <c r="J30" s="68">
        <f t="shared" si="2"/>
        <v>18.408999999999999</v>
      </c>
    </row>
    <row r="31" spans="1:10" s="4" customFormat="1" ht="24.95" customHeight="1">
      <c r="A31" s="3" t="s">
        <v>32</v>
      </c>
      <c r="B31" s="72"/>
      <c r="C31" s="72" t="s">
        <v>157</v>
      </c>
      <c r="D31" s="6" t="str">
        <f t="shared" si="0"/>
        <v/>
      </c>
      <c r="E31" s="75" t="s">
        <v>118</v>
      </c>
      <c r="F31" s="7" t="str">
        <f t="shared" si="1"/>
        <v xml:space="preserve"> Klímkovice</v>
      </c>
      <c r="G31" s="75">
        <v>0</v>
      </c>
      <c r="H31" s="70">
        <v>14.976000000000001</v>
      </c>
      <c r="I31" s="70">
        <v>15.228999999999999</v>
      </c>
      <c r="J31" s="68">
        <f t="shared" si="2"/>
        <v>15.228999999999999</v>
      </c>
    </row>
    <row r="32" spans="1:10" s="4" customFormat="1" ht="24.95" customHeight="1">
      <c r="A32" s="3" t="s">
        <v>33</v>
      </c>
      <c r="B32" s="72" t="s">
        <v>107</v>
      </c>
      <c r="C32" s="72"/>
      <c r="D32" s="6" t="str">
        <f t="shared" si="0"/>
        <v>MSL</v>
      </c>
      <c r="E32" s="75" t="s">
        <v>118</v>
      </c>
      <c r="F32" s="7" t="str">
        <f t="shared" si="1"/>
        <v xml:space="preserve">Brušperk </v>
      </c>
      <c r="G32" s="75">
        <v>0</v>
      </c>
      <c r="H32" s="70">
        <v>14.765000000000001</v>
      </c>
      <c r="I32" s="70">
        <v>14.845000000000001</v>
      </c>
      <c r="J32" s="68">
        <f t="shared" si="2"/>
        <v>14.845000000000001</v>
      </c>
    </row>
    <row r="33" spans="1:10" s="4" customFormat="1" ht="24.95" customHeight="1">
      <c r="A33" s="3" t="s">
        <v>34</v>
      </c>
      <c r="B33" s="72" t="s">
        <v>144</v>
      </c>
      <c r="C33" s="72"/>
      <c r="D33" s="6" t="str">
        <f t="shared" si="0"/>
        <v>MSL</v>
      </c>
      <c r="E33" s="75" t="s">
        <v>118</v>
      </c>
      <c r="F33" s="7" t="str">
        <f t="shared" si="1"/>
        <v xml:space="preserve">Lubno </v>
      </c>
      <c r="G33" s="75">
        <v>1</v>
      </c>
      <c r="H33" s="70">
        <v>19.123000000000001</v>
      </c>
      <c r="I33" s="70">
        <v>18.803999999999998</v>
      </c>
      <c r="J33" s="68">
        <f t="shared" si="2"/>
        <v>19.123000000000001</v>
      </c>
    </row>
    <row r="34" spans="1:10" s="4" customFormat="1" ht="24.95" customHeight="1">
      <c r="A34" s="3" t="s">
        <v>35</v>
      </c>
      <c r="B34" s="72" t="s">
        <v>142</v>
      </c>
      <c r="C34" s="72"/>
      <c r="D34" s="6" t="str">
        <f t="shared" si="0"/>
        <v>MSL</v>
      </c>
      <c r="E34" s="75" t="s">
        <v>118</v>
      </c>
      <c r="F34" s="7" t="str">
        <f t="shared" si="1"/>
        <v xml:space="preserve">Petřvaldík B </v>
      </c>
      <c r="G34" s="75">
        <v>1</v>
      </c>
      <c r="H34" s="70" t="s">
        <v>163</v>
      </c>
      <c r="I34" s="70" t="s">
        <v>163</v>
      </c>
      <c r="J34" s="68" t="str">
        <f t="shared" si="2"/>
        <v>N</v>
      </c>
    </row>
    <row r="35" spans="1:10" s="4" customFormat="1" ht="24.95" customHeight="1">
      <c r="A35" s="3" t="s">
        <v>36</v>
      </c>
      <c r="B35" s="72" t="s">
        <v>110</v>
      </c>
      <c r="C35" s="72"/>
      <c r="D35" s="6" t="str">
        <f t="shared" si="0"/>
        <v>MSL</v>
      </c>
      <c r="E35" s="75" t="s">
        <v>119</v>
      </c>
      <c r="F35" s="7" t="str">
        <f t="shared" si="1"/>
        <v xml:space="preserve">Proskovice </v>
      </c>
      <c r="G35" s="75">
        <v>2</v>
      </c>
      <c r="H35" s="70">
        <v>15.597</v>
      </c>
      <c r="I35" s="70">
        <v>16.169</v>
      </c>
      <c r="J35" s="68">
        <f t="shared" si="2"/>
        <v>16.169</v>
      </c>
    </row>
    <row r="36" spans="1:10" s="4" customFormat="1" ht="24.95" customHeight="1">
      <c r="A36" s="3" t="s">
        <v>37</v>
      </c>
      <c r="B36" s="72" t="s">
        <v>113</v>
      </c>
      <c r="C36" s="72"/>
      <c r="D36" s="6" t="str">
        <f t="shared" si="0"/>
        <v>MSL</v>
      </c>
      <c r="E36" s="75" t="s">
        <v>118</v>
      </c>
      <c r="F36" s="7" t="str">
        <f t="shared" si="1"/>
        <v xml:space="preserve">Oprechtice </v>
      </c>
      <c r="G36" s="75">
        <v>0</v>
      </c>
      <c r="H36" s="70" t="s">
        <v>163</v>
      </c>
      <c r="I36" s="70" t="s">
        <v>163</v>
      </c>
      <c r="J36" s="68" t="str">
        <f t="shared" si="2"/>
        <v>N</v>
      </c>
    </row>
    <row r="37" spans="1:10" s="4" customFormat="1" ht="24.95" customHeight="1">
      <c r="A37" s="3" t="s">
        <v>38</v>
      </c>
      <c r="B37" s="72" t="s">
        <v>114</v>
      </c>
      <c r="C37" s="72"/>
      <c r="D37" s="6" t="str">
        <f t="shared" si="0"/>
        <v>MSL</v>
      </c>
      <c r="E37" s="75" t="s">
        <v>118</v>
      </c>
      <c r="F37" s="7" t="str">
        <f t="shared" si="1"/>
        <v xml:space="preserve">Petřvaldík </v>
      </c>
      <c r="G37" s="75">
        <v>0</v>
      </c>
      <c r="H37" s="70" t="s">
        <v>163</v>
      </c>
      <c r="I37" s="70" t="s">
        <v>163</v>
      </c>
      <c r="J37" s="68" t="str">
        <f t="shared" si="2"/>
        <v>N</v>
      </c>
    </row>
    <row r="38" spans="1:10" s="4" customFormat="1" ht="24.95" customHeight="1">
      <c r="A38" s="3" t="s">
        <v>39</v>
      </c>
      <c r="B38" s="72" t="s">
        <v>141</v>
      </c>
      <c r="C38" s="72"/>
      <c r="D38" s="6" t="str">
        <f t="shared" si="0"/>
        <v>MSL</v>
      </c>
      <c r="E38" s="75" t="s">
        <v>118</v>
      </c>
      <c r="F38" s="7" t="str">
        <f t="shared" si="1"/>
        <v xml:space="preserve">Bystřička </v>
      </c>
      <c r="G38" s="75">
        <v>1</v>
      </c>
      <c r="H38" s="70">
        <v>14.98</v>
      </c>
      <c r="I38" s="70">
        <v>14.106999999999999</v>
      </c>
      <c r="J38" s="68">
        <f t="shared" si="2"/>
        <v>14.98</v>
      </c>
    </row>
    <row r="39" spans="1:10" s="4" customFormat="1" ht="24.95" customHeight="1">
      <c r="A39" s="3" t="s">
        <v>40</v>
      </c>
      <c r="B39" s="72" t="s">
        <v>113</v>
      </c>
      <c r="C39" s="72"/>
      <c r="D39" s="6" t="str">
        <f t="shared" si="0"/>
        <v>MSL</v>
      </c>
      <c r="E39" s="75" t="s">
        <v>119</v>
      </c>
      <c r="F39" s="7" t="str">
        <f t="shared" si="1"/>
        <v xml:space="preserve">Oprechtice </v>
      </c>
      <c r="G39" s="75">
        <v>1</v>
      </c>
      <c r="H39" s="70">
        <v>16.521000000000001</v>
      </c>
      <c r="I39" s="70">
        <v>17.010000000000002</v>
      </c>
      <c r="J39" s="68">
        <f t="shared" si="2"/>
        <v>17.010000000000002</v>
      </c>
    </row>
    <row r="40" spans="1:10" s="4" customFormat="1" ht="24.95" customHeight="1">
      <c r="A40" s="3" t="s">
        <v>41</v>
      </c>
      <c r="B40" s="72"/>
      <c r="C40" s="72" t="s">
        <v>158</v>
      </c>
      <c r="D40" s="6" t="str">
        <f t="shared" si="0"/>
        <v/>
      </c>
      <c r="E40" s="75" t="s">
        <v>120</v>
      </c>
      <c r="F40" s="7" t="str">
        <f t="shared" si="1"/>
        <v xml:space="preserve"> Výškovice</v>
      </c>
      <c r="G40" s="75">
        <v>1</v>
      </c>
      <c r="H40" s="70">
        <v>14.305</v>
      </c>
      <c r="I40" s="70">
        <v>15.308</v>
      </c>
      <c r="J40" s="68">
        <f t="shared" si="2"/>
        <v>15.308</v>
      </c>
    </row>
    <row r="41" spans="1:10" s="4" customFormat="1" ht="24.95" customHeight="1">
      <c r="A41" s="3" t="s">
        <v>42</v>
      </c>
      <c r="B41" s="72" t="s">
        <v>114</v>
      </c>
      <c r="C41" s="72"/>
      <c r="D41" s="6" t="str">
        <f t="shared" si="0"/>
        <v>MSL</v>
      </c>
      <c r="E41" s="75" t="s">
        <v>119</v>
      </c>
      <c r="F41" s="7" t="str">
        <f t="shared" si="1"/>
        <v xml:space="preserve">Petřvaldík </v>
      </c>
      <c r="G41" s="75">
        <v>1</v>
      </c>
      <c r="H41" s="70">
        <v>17.507000000000001</v>
      </c>
      <c r="I41" s="70">
        <v>18.451000000000001</v>
      </c>
      <c r="J41" s="68">
        <f t="shared" si="2"/>
        <v>18.451000000000001</v>
      </c>
    </row>
    <row r="42" spans="1:10" s="4" customFormat="1" ht="24.95" customHeight="1">
      <c r="A42" s="3" t="s">
        <v>43</v>
      </c>
      <c r="B42" s="72" t="s">
        <v>148</v>
      </c>
      <c r="C42" s="72"/>
      <c r="D42" s="6" t="str">
        <f t="shared" si="0"/>
        <v>MSL</v>
      </c>
      <c r="E42" s="75" t="s">
        <v>118</v>
      </c>
      <c r="F42" s="7" t="str">
        <f t="shared" si="1"/>
        <v xml:space="preserve">Košatka </v>
      </c>
      <c r="G42" s="75">
        <v>0</v>
      </c>
      <c r="H42" s="70">
        <v>18.603000000000002</v>
      </c>
      <c r="I42" s="70">
        <v>18.690000000000001</v>
      </c>
      <c r="J42" s="68">
        <f t="shared" si="2"/>
        <v>18.690000000000001</v>
      </c>
    </row>
    <row r="43" spans="1:10" s="4" customFormat="1" ht="24.95" customHeight="1">
      <c r="A43" s="3" t="s">
        <v>44</v>
      </c>
      <c r="B43" s="72" t="s">
        <v>151</v>
      </c>
      <c r="C43" s="72"/>
      <c r="D43" s="6" t="str">
        <f t="shared" si="0"/>
        <v>MSL</v>
      </c>
      <c r="E43" s="75" t="s">
        <v>118</v>
      </c>
      <c r="F43" s="7" t="str">
        <f t="shared" si="1"/>
        <v xml:space="preserve">Kozlovice </v>
      </c>
      <c r="G43" s="75">
        <v>0</v>
      </c>
      <c r="H43" s="70">
        <v>14.178000000000001</v>
      </c>
      <c r="I43" s="70">
        <v>18.312000000000001</v>
      </c>
      <c r="J43" s="68">
        <f t="shared" si="2"/>
        <v>18.312000000000001</v>
      </c>
    </row>
    <row r="44" spans="1:10" s="4" customFormat="1" ht="24.95" customHeight="1">
      <c r="A44" s="3" t="s">
        <v>45</v>
      </c>
      <c r="B44" s="72"/>
      <c r="C44" s="72" t="s">
        <v>159</v>
      </c>
      <c r="D44" s="6" t="str">
        <f t="shared" si="0"/>
        <v/>
      </c>
      <c r="E44" s="75" t="s">
        <v>119</v>
      </c>
      <c r="F44" s="7" t="str">
        <f t="shared" si="1"/>
        <v xml:space="preserve"> Turčianské Teplice</v>
      </c>
      <c r="G44" s="75">
        <v>1</v>
      </c>
      <c r="H44" s="70">
        <v>16.53</v>
      </c>
      <c r="I44" s="70">
        <v>16.893000000000001</v>
      </c>
      <c r="J44" s="68">
        <f t="shared" si="2"/>
        <v>16.893000000000001</v>
      </c>
    </row>
    <row r="45" spans="1:10" s="4" customFormat="1" ht="24.95" customHeight="1">
      <c r="A45" s="3" t="s">
        <v>46</v>
      </c>
      <c r="B45" s="72"/>
      <c r="C45" s="72" t="s">
        <v>160</v>
      </c>
      <c r="D45" s="6" t="str">
        <f t="shared" si="0"/>
        <v/>
      </c>
      <c r="E45" s="75" t="s">
        <v>119</v>
      </c>
      <c r="F45" s="7" t="str">
        <f t="shared" si="1"/>
        <v xml:space="preserve"> Dolní Životice</v>
      </c>
      <c r="G45" s="75">
        <v>0</v>
      </c>
      <c r="H45" s="70">
        <v>17.954999999999998</v>
      </c>
      <c r="I45" s="70">
        <v>17.678000000000001</v>
      </c>
      <c r="J45" s="68">
        <f t="shared" si="2"/>
        <v>17.954999999999998</v>
      </c>
    </row>
    <row r="46" spans="1:10" s="4" customFormat="1" ht="24.95" customHeight="1">
      <c r="A46" s="3" t="s">
        <v>47</v>
      </c>
      <c r="B46" s="72"/>
      <c r="C46" s="72" t="s">
        <v>161</v>
      </c>
      <c r="D46" s="6" t="str">
        <f t="shared" si="0"/>
        <v/>
      </c>
      <c r="E46" s="75" t="s">
        <v>118</v>
      </c>
      <c r="F46" s="7" t="str">
        <f t="shared" si="1"/>
        <v xml:space="preserve"> Petřvald</v>
      </c>
      <c r="G46" s="75">
        <v>1</v>
      </c>
      <c r="H46" s="70">
        <v>32.101999999999997</v>
      </c>
      <c r="I46" s="70">
        <v>31.928999999999998</v>
      </c>
      <c r="J46" s="68">
        <f t="shared" si="2"/>
        <v>32.101999999999997</v>
      </c>
    </row>
    <row r="47" spans="1:10" s="4" customFormat="1" ht="24.95" customHeight="1">
      <c r="A47" s="3" t="s">
        <v>48</v>
      </c>
      <c r="B47" s="72"/>
      <c r="C47" s="72" t="s">
        <v>162</v>
      </c>
      <c r="D47" s="6" t="str">
        <f t="shared" si="0"/>
        <v/>
      </c>
      <c r="E47" s="75" t="s">
        <v>118</v>
      </c>
      <c r="F47" s="7" t="str">
        <f t="shared" si="1"/>
        <v xml:space="preserve"> Hoštiná</v>
      </c>
      <c r="G47" s="75">
        <v>0</v>
      </c>
      <c r="H47" s="70">
        <v>13.853</v>
      </c>
      <c r="I47" s="70">
        <v>14.13</v>
      </c>
      <c r="J47" s="68">
        <f t="shared" si="2"/>
        <v>14.13</v>
      </c>
    </row>
    <row r="48" spans="1:10" s="4" customFormat="1" ht="24.95" customHeight="1">
      <c r="A48" s="3" t="s">
        <v>49</v>
      </c>
      <c r="B48" s="72"/>
      <c r="C48" s="72" t="s">
        <v>114</v>
      </c>
      <c r="D48" s="6" t="str">
        <f t="shared" si="0"/>
        <v/>
      </c>
      <c r="E48" s="75" t="s">
        <v>120</v>
      </c>
      <c r="F48" s="7" t="str">
        <f t="shared" si="1"/>
        <v xml:space="preserve"> Petřvaldík</v>
      </c>
      <c r="G48" s="75">
        <v>1</v>
      </c>
      <c r="H48" s="70">
        <v>16.337</v>
      </c>
      <c r="I48" s="70">
        <v>14.324999999999999</v>
      </c>
      <c r="J48" s="68">
        <f t="shared" si="2"/>
        <v>16.337</v>
      </c>
    </row>
    <row r="49" spans="1:10" s="4" customFormat="1" ht="24.95" customHeight="1">
      <c r="A49" s="3" t="s">
        <v>50</v>
      </c>
      <c r="B49" s="72" t="s">
        <v>115</v>
      </c>
      <c r="C49" s="72"/>
      <c r="D49" s="6" t="str">
        <f t="shared" si="0"/>
        <v>MSL</v>
      </c>
      <c r="E49" s="75" t="s">
        <v>119</v>
      </c>
      <c r="F49" s="7" t="str">
        <f t="shared" si="1"/>
        <v xml:space="preserve">Těrlicko-Hradiště </v>
      </c>
      <c r="G49" s="75">
        <v>0</v>
      </c>
      <c r="H49" s="70">
        <v>18.187999999999999</v>
      </c>
      <c r="I49" s="70">
        <v>16.936</v>
      </c>
      <c r="J49" s="68">
        <f t="shared" si="2"/>
        <v>18.187999999999999</v>
      </c>
    </row>
    <row r="50" spans="1:10" s="4" customFormat="1" ht="24.95" customHeight="1">
      <c r="A50" s="3" t="s">
        <v>51</v>
      </c>
      <c r="B50" s="72"/>
      <c r="C50" s="72" t="s">
        <v>161</v>
      </c>
      <c r="D50" s="6" t="str">
        <f t="shared" si="0"/>
        <v/>
      </c>
      <c r="E50" s="75" t="s">
        <v>120</v>
      </c>
      <c r="F50" s="7" t="str">
        <f t="shared" si="1"/>
        <v xml:space="preserve"> Petřvald</v>
      </c>
      <c r="G50" s="75">
        <v>1</v>
      </c>
      <c r="H50" s="70">
        <v>18.234999999999999</v>
      </c>
      <c r="I50" s="70">
        <v>19.617999999999999</v>
      </c>
      <c r="J50" s="68">
        <f t="shared" si="2"/>
        <v>19.617999999999999</v>
      </c>
    </row>
    <row r="51" spans="1:10" s="4" customFormat="1" ht="24.95" customHeight="1">
      <c r="A51" s="3" t="s">
        <v>52</v>
      </c>
      <c r="B51" s="72"/>
      <c r="C51" s="72" t="s">
        <v>158</v>
      </c>
      <c r="D51" s="6" t="str">
        <f t="shared" si="0"/>
        <v/>
      </c>
      <c r="E51" s="75" t="s">
        <v>118</v>
      </c>
      <c r="F51" s="7" t="str">
        <f t="shared" si="1"/>
        <v xml:space="preserve"> Výškovice</v>
      </c>
      <c r="G51" s="75">
        <v>1</v>
      </c>
      <c r="H51" s="70">
        <v>15.106999999999999</v>
      </c>
      <c r="I51" s="70">
        <v>14.807</v>
      </c>
      <c r="J51" s="68">
        <f t="shared" si="2"/>
        <v>15.106999999999999</v>
      </c>
    </row>
    <row r="52" spans="1:10" s="4" customFormat="1" ht="24.95" customHeight="1">
      <c r="A52" s="3" t="s">
        <v>53</v>
      </c>
      <c r="B52" s="72"/>
      <c r="C52" s="72"/>
      <c r="D52" s="6" t="str">
        <f t="shared" si="0"/>
        <v/>
      </c>
      <c r="E52" s="75"/>
      <c r="F52" s="7" t="str">
        <f t="shared" si="1"/>
        <v xml:space="preserve"> </v>
      </c>
      <c r="G52" s="75"/>
      <c r="H52" s="70"/>
      <c r="I52" s="70"/>
      <c r="J52" s="68">
        <f t="shared" si="2"/>
        <v>0</v>
      </c>
    </row>
    <row r="53" spans="1:10" s="4" customFormat="1" ht="24.95" customHeight="1">
      <c r="A53" s="3" t="s">
        <v>54</v>
      </c>
      <c r="B53" s="72"/>
      <c r="C53" s="72"/>
      <c r="D53" s="6" t="str">
        <f t="shared" si="0"/>
        <v/>
      </c>
      <c r="E53" s="75"/>
      <c r="F53" s="7" t="str">
        <f t="shared" si="1"/>
        <v xml:space="preserve"> </v>
      </c>
      <c r="G53" s="75"/>
      <c r="H53" s="70"/>
      <c r="I53" s="70"/>
      <c r="J53" s="68">
        <f t="shared" si="2"/>
        <v>0</v>
      </c>
    </row>
    <row r="54" spans="1:10" s="4" customFormat="1" ht="24.95" customHeight="1">
      <c r="A54" s="3" t="s">
        <v>55</v>
      </c>
      <c r="B54" s="72"/>
      <c r="C54" s="72"/>
      <c r="D54" s="6" t="str">
        <f t="shared" si="0"/>
        <v/>
      </c>
      <c r="E54" s="75"/>
      <c r="F54" s="7" t="str">
        <f t="shared" si="1"/>
        <v xml:space="preserve"> </v>
      </c>
      <c r="G54" s="75"/>
      <c r="H54" s="70"/>
      <c r="I54" s="70"/>
      <c r="J54" s="68">
        <f t="shared" si="2"/>
        <v>0</v>
      </c>
    </row>
    <row r="55" spans="1:10" s="4" customFormat="1" ht="24.95" customHeight="1">
      <c r="A55" s="3" t="s">
        <v>56</v>
      </c>
      <c r="B55" s="72"/>
      <c r="C55" s="72"/>
      <c r="D55" s="6" t="str">
        <f t="shared" si="0"/>
        <v/>
      </c>
      <c r="E55" s="75"/>
      <c r="F55" s="7" t="str">
        <f t="shared" si="1"/>
        <v xml:space="preserve"> </v>
      </c>
      <c r="G55" s="75"/>
      <c r="H55" s="70"/>
      <c r="I55" s="70"/>
      <c r="J55" s="68">
        <f t="shared" si="2"/>
        <v>0</v>
      </c>
    </row>
    <row r="56" spans="1:10" s="4" customFormat="1" ht="24.95" customHeight="1">
      <c r="A56" s="3" t="s">
        <v>57</v>
      </c>
      <c r="B56" s="72"/>
      <c r="C56" s="72"/>
      <c r="D56" s="6" t="str">
        <f t="shared" si="0"/>
        <v/>
      </c>
      <c r="E56" s="75"/>
      <c r="F56" s="7" t="str">
        <f t="shared" si="1"/>
        <v xml:space="preserve"> </v>
      </c>
      <c r="G56" s="75"/>
      <c r="H56" s="70"/>
      <c r="I56" s="70"/>
      <c r="J56" s="68">
        <f t="shared" si="2"/>
        <v>0</v>
      </c>
    </row>
    <row r="57" spans="1:10" s="4" customFormat="1" ht="24.95" customHeight="1">
      <c r="A57" s="3" t="s">
        <v>58</v>
      </c>
      <c r="B57" s="72"/>
      <c r="C57" s="72"/>
      <c r="D57" s="6" t="str">
        <f t="shared" si="0"/>
        <v/>
      </c>
      <c r="E57" s="75"/>
      <c r="F57" s="7" t="str">
        <f t="shared" si="1"/>
        <v xml:space="preserve"> </v>
      </c>
      <c r="G57" s="75"/>
      <c r="H57" s="70"/>
      <c r="I57" s="70"/>
      <c r="J57" s="68">
        <f t="shared" si="2"/>
        <v>0</v>
      </c>
    </row>
    <row r="58" spans="1:10" s="4" customFormat="1" ht="24.95" customHeight="1">
      <c r="A58" s="3" t="s">
        <v>59</v>
      </c>
      <c r="B58" s="72"/>
      <c r="C58" s="72"/>
      <c r="D58" s="6" t="str">
        <f t="shared" si="0"/>
        <v/>
      </c>
      <c r="E58" s="75"/>
      <c r="F58" s="7" t="str">
        <f t="shared" si="1"/>
        <v xml:space="preserve"> </v>
      </c>
      <c r="G58" s="75"/>
      <c r="H58" s="70"/>
      <c r="I58" s="70"/>
      <c r="J58" s="68">
        <f t="shared" si="2"/>
        <v>0</v>
      </c>
    </row>
    <row r="59" spans="1:10" s="4" customFormat="1" ht="24.95" customHeight="1">
      <c r="A59" s="3" t="s">
        <v>60</v>
      </c>
      <c r="B59" s="72"/>
      <c r="C59" s="72"/>
      <c r="D59" s="6" t="str">
        <f t="shared" si="0"/>
        <v/>
      </c>
      <c r="E59" s="75"/>
      <c r="F59" s="7" t="str">
        <f t="shared" si="1"/>
        <v xml:space="preserve"> </v>
      </c>
      <c r="G59" s="75"/>
      <c r="H59" s="70"/>
      <c r="I59" s="70"/>
      <c r="J59" s="68">
        <f t="shared" si="2"/>
        <v>0</v>
      </c>
    </row>
    <row r="60" spans="1:10" s="4" customFormat="1" ht="24.95" customHeight="1">
      <c r="A60" s="3" t="s">
        <v>61</v>
      </c>
      <c r="B60" s="72"/>
      <c r="C60" s="72"/>
      <c r="D60" s="6" t="str">
        <f t="shared" si="0"/>
        <v/>
      </c>
      <c r="E60" s="75"/>
      <c r="F60" s="7" t="str">
        <f t="shared" si="1"/>
        <v xml:space="preserve"> </v>
      </c>
      <c r="G60" s="75"/>
      <c r="H60" s="70"/>
      <c r="I60" s="70"/>
      <c r="J60" s="68">
        <f t="shared" si="2"/>
        <v>0</v>
      </c>
    </row>
    <row r="61" spans="1:10" s="4" customFormat="1" ht="24.95" customHeight="1">
      <c r="A61" s="3" t="s">
        <v>62</v>
      </c>
      <c r="B61" s="72"/>
      <c r="C61" s="72"/>
      <c r="D61" s="6" t="str">
        <f t="shared" si="0"/>
        <v/>
      </c>
      <c r="E61" s="75"/>
      <c r="F61" s="7" t="str">
        <f t="shared" si="1"/>
        <v xml:space="preserve"> </v>
      </c>
      <c r="G61" s="75"/>
      <c r="H61" s="70"/>
      <c r="I61" s="70"/>
      <c r="J61" s="68">
        <f t="shared" si="2"/>
        <v>0</v>
      </c>
    </row>
    <row r="62" spans="1:10" s="4" customFormat="1" ht="24.95" customHeight="1">
      <c r="A62" s="3" t="s">
        <v>63</v>
      </c>
      <c r="B62" s="72"/>
      <c r="C62" s="72"/>
      <c r="D62" s="6" t="str">
        <f t="shared" si="0"/>
        <v/>
      </c>
      <c r="E62" s="75"/>
      <c r="F62" s="7" t="str">
        <f t="shared" si="1"/>
        <v xml:space="preserve"> </v>
      </c>
      <c r="G62" s="75"/>
      <c r="H62" s="70"/>
      <c r="I62" s="70"/>
      <c r="J62" s="68">
        <f t="shared" si="2"/>
        <v>0</v>
      </c>
    </row>
    <row r="63" spans="1:10" s="4" customFormat="1" ht="24.95" customHeight="1">
      <c r="A63" s="3" t="s">
        <v>64</v>
      </c>
      <c r="B63" s="72"/>
      <c r="C63" s="72"/>
      <c r="D63" s="6" t="str">
        <f t="shared" si="0"/>
        <v/>
      </c>
      <c r="E63" s="75"/>
      <c r="F63" s="7" t="str">
        <f t="shared" si="1"/>
        <v xml:space="preserve"> </v>
      </c>
      <c r="G63" s="75"/>
      <c r="H63" s="70"/>
      <c r="I63" s="70"/>
      <c r="J63" s="68">
        <f t="shared" si="2"/>
        <v>0</v>
      </c>
    </row>
    <row r="64" spans="1:10" s="4" customFormat="1" ht="24.95" customHeight="1">
      <c r="A64" s="3" t="s">
        <v>65</v>
      </c>
      <c r="B64" s="72"/>
      <c r="C64" s="72"/>
      <c r="D64" s="6" t="str">
        <f t="shared" si="0"/>
        <v/>
      </c>
      <c r="E64" s="75"/>
      <c r="F64" s="7" t="str">
        <f t="shared" si="1"/>
        <v xml:space="preserve"> </v>
      </c>
      <c r="G64" s="75"/>
      <c r="H64" s="70"/>
      <c r="I64" s="70"/>
      <c r="J64" s="68">
        <f t="shared" si="2"/>
        <v>0</v>
      </c>
    </row>
    <row r="65" spans="1:10" s="4" customFormat="1" ht="24.95" customHeight="1">
      <c r="A65" s="3" t="s">
        <v>66</v>
      </c>
      <c r="B65" s="72"/>
      <c r="C65" s="72"/>
      <c r="D65" s="6" t="str">
        <f t="shared" si="0"/>
        <v/>
      </c>
      <c r="E65" s="75"/>
      <c r="F65" s="7" t="str">
        <f t="shared" si="1"/>
        <v xml:space="preserve"> </v>
      </c>
      <c r="G65" s="75"/>
      <c r="H65" s="70"/>
      <c r="I65" s="70"/>
      <c r="J65" s="68">
        <f t="shared" si="2"/>
        <v>0</v>
      </c>
    </row>
    <row r="66" spans="1:10" s="4" customFormat="1" ht="24.95" customHeight="1">
      <c r="A66" s="3" t="s">
        <v>67</v>
      </c>
      <c r="B66" s="72"/>
      <c r="C66" s="72"/>
      <c r="D66" s="6" t="str">
        <f t="shared" si="0"/>
        <v/>
      </c>
      <c r="E66" s="75"/>
      <c r="F66" s="7" t="str">
        <f t="shared" si="1"/>
        <v xml:space="preserve"> </v>
      </c>
      <c r="G66" s="75"/>
      <c r="H66" s="70"/>
      <c r="I66" s="70"/>
      <c r="J66" s="68">
        <f t="shared" si="2"/>
        <v>0</v>
      </c>
    </row>
    <row r="67" spans="1:10" s="4" customFormat="1" ht="24.95" customHeight="1">
      <c r="A67" s="3" t="s">
        <v>68</v>
      </c>
      <c r="B67" s="72"/>
      <c r="C67" s="72"/>
      <c r="D67" s="6" t="str">
        <f t="shared" si="0"/>
        <v/>
      </c>
      <c r="E67" s="75"/>
      <c r="F67" s="7" t="str">
        <f t="shared" si="1"/>
        <v xml:space="preserve"> </v>
      </c>
      <c r="G67" s="75"/>
      <c r="H67" s="70"/>
      <c r="I67" s="70"/>
      <c r="J67" s="68">
        <f t="shared" si="2"/>
        <v>0</v>
      </c>
    </row>
    <row r="68" spans="1:10" s="4" customFormat="1" ht="24.95" customHeight="1">
      <c r="A68" s="3" t="s">
        <v>69</v>
      </c>
      <c r="B68" s="72"/>
      <c r="C68" s="72"/>
      <c r="D68" s="6" t="str">
        <f t="shared" si="0"/>
        <v/>
      </c>
      <c r="E68" s="75"/>
      <c r="F68" s="7" t="str">
        <f t="shared" si="1"/>
        <v xml:space="preserve"> </v>
      </c>
      <c r="G68" s="75"/>
      <c r="H68" s="70"/>
      <c r="I68" s="70"/>
      <c r="J68" s="68">
        <f t="shared" si="2"/>
        <v>0</v>
      </c>
    </row>
    <row r="69" spans="1:10" s="4" customFormat="1" ht="24.95" customHeight="1">
      <c r="A69" s="3" t="s">
        <v>70</v>
      </c>
      <c r="B69" s="72"/>
      <c r="C69" s="72"/>
      <c r="D69" s="6" t="str">
        <f t="shared" ref="D69:D102" si="3">IF(B69&lt;&gt;"","MSL","")</f>
        <v/>
      </c>
      <c r="E69" s="75"/>
      <c r="F69" s="7" t="str">
        <f t="shared" ref="F69:F102" si="4">CONCATENATE(B69," ",C69)</f>
        <v xml:space="preserve"> </v>
      </c>
      <c r="G69" s="75"/>
      <c r="H69" s="70"/>
      <c r="I69" s="70"/>
      <c r="J69" s="68">
        <f t="shared" ref="J69:J102" si="5">IF(H69&gt;I69,H69,I69)</f>
        <v>0</v>
      </c>
    </row>
    <row r="70" spans="1:10" s="4" customFormat="1" ht="24.95" customHeight="1">
      <c r="A70" s="3" t="s">
        <v>71</v>
      </c>
      <c r="B70" s="72"/>
      <c r="C70" s="72"/>
      <c r="D70" s="6" t="str">
        <f t="shared" si="3"/>
        <v/>
      </c>
      <c r="E70" s="75"/>
      <c r="F70" s="7" t="str">
        <f t="shared" si="4"/>
        <v xml:space="preserve"> </v>
      </c>
      <c r="G70" s="75"/>
      <c r="H70" s="70"/>
      <c r="I70" s="70"/>
      <c r="J70" s="68">
        <f t="shared" si="5"/>
        <v>0</v>
      </c>
    </row>
    <row r="71" spans="1:10" s="4" customFormat="1" ht="24.95" customHeight="1">
      <c r="A71" s="3" t="s">
        <v>72</v>
      </c>
      <c r="B71" s="72"/>
      <c r="C71" s="72"/>
      <c r="D71" s="6" t="str">
        <f t="shared" si="3"/>
        <v/>
      </c>
      <c r="E71" s="75"/>
      <c r="F71" s="7" t="str">
        <f t="shared" si="4"/>
        <v xml:space="preserve"> </v>
      </c>
      <c r="G71" s="75"/>
      <c r="H71" s="70"/>
      <c r="I71" s="70"/>
      <c r="J71" s="68">
        <f t="shared" si="5"/>
        <v>0</v>
      </c>
    </row>
    <row r="72" spans="1:10" s="4" customFormat="1" ht="24.95" customHeight="1">
      <c r="A72" s="3" t="s">
        <v>73</v>
      </c>
      <c r="B72" s="72"/>
      <c r="C72" s="72"/>
      <c r="D72" s="6" t="str">
        <f t="shared" si="3"/>
        <v/>
      </c>
      <c r="E72" s="75"/>
      <c r="F72" s="7" t="str">
        <f t="shared" si="4"/>
        <v xml:space="preserve"> </v>
      </c>
      <c r="G72" s="75"/>
      <c r="H72" s="70"/>
      <c r="I72" s="70"/>
      <c r="J72" s="68">
        <f t="shared" si="5"/>
        <v>0</v>
      </c>
    </row>
    <row r="73" spans="1:10" s="4" customFormat="1" ht="24.95" customHeight="1">
      <c r="A73" s="3" t="s">
        <v>74</v>
      </c>
      <c r="B73" s="72"/>
      <c r="C73" s="72"/>
      <c r="D73" s="6" t="str">
        <f t="shared" si="3"/>
        <v/>
      </c>
      <c r="E73" s="75"/>
      <c r="F73" s="7" t="str">
        <f t="shared" si="4"/>
        <v xml:space="preserve"> </v>
      </c>
      <c r="G73" s="75"/>
      <c r="H73" s="70"/>
      <c r="I73" s="70"/>
      <c r="J73" s="68">
        <f t="shared" si="5"/>
        <v>0</v>
      </c>
    </row>
    <row r="74" spans="1:10" s="4" customFormat="1" ht="24.95" customHeight="1">
      <c r="A74" s="3" t="s">
        <v>75</v>
      </c>
      <c r="B74" s="72"/>
      <c r="C74" s="72"/>
      <c r="D74" s="6" t="str">
        <f t="shared" si="3"/>
        <v/>
      </c>
      <c r="E74" s="75"/>
      <c r="F74" s="7" t="str">
        <f t="shared" si="4"/>
        <v xml:space="preserve"> </v>
      </c>
      <c r="G74" s="75"/>
      <c r="H74" s="70"/>
      <c r="I74" s="70"/>
      <c r="J74" s="68">
        <f t="shared" si="5"/>
        <v>0</v>
      </c>
    </row>
    <row r="75" spans="1:10" s="4" customFormat="1" ht="24.95" customHeight="1">
      <c r="A75" s="3" t="s">
        <v>76</v>
      </c>
      <c r="B75" s="72"/>
      <c r="C75" s="72"/>
      <c r="D75" s="6" t="str">
        <f t="shared" si="3"/>
        <v/>
      </c>
      <c r="E75" s="75"/>
      <c r="F75" s="7" t="str">
        <f t="shared" si="4"/>
        <v xml:space="preserve"> </v>
      </c>
      <c r="G75" s="75"/>
      <c r="H75" s="70"/>
      <c r="I75" s="70"/>
      <c r="J75" s="68">
        <f t="shared" si="5"/>
        <v>0</v>
      </c>
    </row>
    <row r="76" spans="1:10" s="4" customFormat="1" ht="24.95" customHeight="1">
      <c r="A76" s="3" t="s">
        <v>77</v>
      </c>
      <c r="B76" s="72"/>
      <c r="C76" s="72"/>
      <c r="D76" s="6" t="str">
        <f t="shared" si="3"/>
        <v/>
      </c>
      <c r="E76" s="75"/>
      <c r="F76" s="7" t="str">
        <f t="shared" si="4"/>
        <v xml:space="preserve"> </v>
      </c>
      <c r="G76" s="75"/>
      <c r="H76" s="70"/>
      <c r="I76" s="70"/>
      <c r="J76" s="68">
        <f t="shared" si="5"/>
        <v>0</v>
      </c>
    </row>
    <row r="77" spans="1:10" s="4" customFormat="1" ht="24.95" customHeight="1">
      <c r="A77" s="3" t="s">
        <v>78</v>
      </c>
      <c r="B77" s="72"/>
      <c r="C77" s="72"/>
      <c r="D77" s="6" t="str">
        <f t="shared" si="3"/>
        <v/>
      </c>
      <c r="E77" s="75"/>
      <c r="F77" s="7" t="str">
        <f t="shared" si="4"/>
        <v xml:space="preserve"> </v>
      </c>
      <c r="G77" s="75"/>
      <c r="H77" s="70"/>
      <c r="I77" s="70"/>
      <c r="J77" s="68">
        <f t="shared" si="5"/>
        <v>0</v>
      </c>
    </row>
    <row r="78" spans="1:10" s="4" customFormat="1" ht="24.95" customHeight="1">
      <c r="A78" s="3" t="s">
        <v>79</v>
      </c>
      <c r="B78" s="72"/>
      <c r="C78" s="72"/>
      <c r="D78" s="6" t="str">
        <f t="shared" si="3"/>
        <v/>
      </c>
      <c r="E78" s="75"/>
      <c r="F78" s="7" t="str">
        <f t="shared" si="4"/>
        <v xml:space="preserve"> </v>
      </c>
      <c r="G78" s="75"/>
      <c r="H78" s="70"/>
      <c r="I78" s="70"/>
      <c r="J78" s="68">
        <f t="shared" si="5"/>
        <v>0</v>
      </c>
    </row>
    <row r="79" spans="1:10" s="4" customFormat="1" ht="24.95" customHeight="1">
      <c r="A79" s="3" t="s">
        <v>80</v>
      </c>
      <c r="B79" s="72"/>
      <c r="C79" s="72"/>
      <c r="D79" s="6" t="str">
        <f t="shared" si="3"/>
        <v/>
      </c>
      <c r="E79" s="75"/>
      <c r="F79" s="7" t="str">
        <f t="shared" si="4"/>
        <v xml:space="preserve"> </v>
      </c>
      <c r="G79" s="75"/>
      <c r="H79" s="70"/>
      <c r="I79" s="70"/>
      <c r="J79" s="68">
        <f t="shared" si="5"/>
        <v>0</v>
      </c>
    </row>
    <row r="80" spans="1:10" s="4" customFormat="1" ht="24.95" customHeight="1">
      <c r="A80" s="3" t="s">
        <v>81</v>
      </c>
      <c r="B80" s="72"/>
      <c r="C80" s="72"/>
      <c r="D80" s="6" t="str">
        <f t="shared" si="3"/>
        <v/>
      </c>
      <c r="E80" s="75"/>
      <c r="F80" s="7" t="str">
        <f t="shared" si="4"/>
        <v xml:space="preserve"> </v>
      </c>
      <c r="G80" s="75"/>
      <c r="H80" s="70"/>
      <c r="I80" s="70"/>
      <c r="J80" s="68">
        <f t="shared" si="5"/>
        <v>0</v>
      </c>
    </row>
    <row r="81" spans="1:10" s="4" customFormat="1" ht="24.95" customHeight="1">
      <c r="A81" s="3" t="s">
        <v>82</v>
      </c>
      <c r="B81" s="72"/>
      <c r="C81" s="72"/>
      <c r="D81" s="6" t="str">
        <f t="shared" si="3"/>
        <v/>
      </c>
      <c r="E81" s="75"/>
      <c r="F81" s="7" t="str">
        <f t="shared" si="4"/>
        <v xml:space="preserve"> </v>
      </c>
      <c r="G81" s="75"/>
      <c r="H81" s="70"/>
      <c r="I81" s="70"/>
      <c r="J81" s="68">
        <f t="shared" si="5"/>
        <v>0</v>
      </c>
    </row>
    <row r="82" spans="1:10" s="4" customFormat="1" ht="24.95" customHeight="1">
      <c r="A82" s="3" t="s">
        <v>83</v>
      </c>
      <c r="B82" s="72"/>
      <c r="C82" s="72"/>
      <c r="D82" s="6" t="str">
        <f t="shared" si="3"/>
        <v/>
      </c>
      <c r="E82" s="75"/>
      <c r="F82" s="7" t="str">
        <f t="shared" si="4"/>
        <v xml:space="preserve"> </v>
      </c>
      <c r="G82" s="75"/>
      <c r="H82" s="70"/>
      <c r="I82" s="70"/>
      <c r="J82" s="68">
        <f t="shared" si="5"/>
        <v>0</v>
      </c>
    </row>
    <row r="83" spans="1:10" s="4" customFormat="1" ht="24.95" customHeight="1">
      <c r="A83" s="3" t="s">
        <v>84</v>
      </c>
      <c r="B83" s="72"/>
      <c r="C83" s="72"/>
      <c r="D83" s="6" t="str">
        <f t="shared" si="3"/>
        <v/>
      </c>
      <c r="E83" s="75"/>
      <c r="F83" s="7" t="str">
        <f t="shared" si="4"/>
        <v xml:space="preserve"> </v>
      </c>
      <c r="G83" s="75"/>
      <c r="H83" s="70"/>
      <c r="I83" s="70"/>
      <c r="J83" s="68">
        <f t="shared" si="5"/>
        <v>0</v>
      </c>
    </row>
    <row r="84" spans="1:10" s="4" customFormat="1" ht="24.95" customHeight="1">
      <c r="A84" s="3" t="s">
        <v>85</v>
      </c>
      <c r="B84" s="72"/>
      <c r="C84" s="72"/>
      <c r="D84" s="6" t="str">
        <f t="shared" si="3"/>
        <v/>
      </c>
      <c r="E84" s="75"/>
      <c r="F84" s="7" t="str">
        <f t="shared" si="4"/>
        <v xml:space="preserve"> </v>
      </c>
      <c r="G84" s="75"/>
      <c r="H84" s="70"/>
      <c r="I84" s="70"/>
      <c r="J84" s="68">
        <f t="shared" si="5"/>
        <v>0</v>
      </c>
    </row>
    <row r="85" spans="1:10" s="4" customFormat="1" ht="24.95" customHeight="1">
      <c r="A85" s="3" t="s">
        <v>86</v>
      </c>
      <c r="B85" s="72"/>
      <c r="C85" s="72"/>
      <c r="D85" s="6" t="str">
        <f t="shared" si="3"/>
        <v/>
      </c>
      <c r="E85" s="75"/>
      <c r="F85" s="7" t="str">
        <f t="shared" si="4"/>
        <v xml:space="preserve"> </v>
      </c>
      <c r="G85" s="75"/>
      <c r="H85" s="70"/>
      <c r="I85" s="70"/>
      <c r="J85" s="68">
        <f t="shared" si="5"/>
        <v>0</v>
      </c>
    </row>
    <row r="86" spans="1:10" s="4" customFormat="1" ht="24.95" customHeight="1">
      <c r="A86" s="3" t="s">
        <v>87</v>
      </c>
      <c r="B86" s="72"/>
      <c r="C86" s="72"/>
      <c r="D86" s="6" t="str">
        <f t="shared" si="3"/>
        <v/>
      </c>
      <c r="E86" s="75"/>
      <c r="F86" s="7" t="str">
        <f t="shared" si="4"/>
        <v xml:space="preserve"> </v>
      </c>
      <c r="G86" s="75"/>
      <c r="H86" s="70"/>
      <c r="I86" s="70"/>
      <c r="J86" s="68">
        <f t="shared" si="5"/>
        <v>0</v>
      </c>
    </row>
    <row r="87" spans="1:10" s="4" customFormat="1" ht="24.95" customHeight="1">
      <c r="A87" s="3" t="s">
        <v>88</v>
      </c>
      <c r="B87" s="72"/>
      <c r="C87" s="72"/>
      <c r="D87" s="6" t="str">
        <f t="shared" si="3"/>
        <v/>
      </c>
      <c r="E87" s="75"/>
      <c r="F87" s="7" t="str">
        <f t="shared" si="4"/>
        <v xml:space="preserve"> </v>
      </c>
      <c r="G87" s="75"/>
      <c r="H87" s="70"/>
      <c r="I87" s="70"/>
      <c r="J87" s="68">
        <f t="shared" si="5"/>
        <v>0</v>
      </c>
    </row>
    <row r="88" spans="1:10" s="4" customFormat="1" ht="24.95" customHeight="1">
      <c r="A88" s="3" t="s">
        <v>89</v>
      </c>
      <c r="B88" s="72"/>
      <c r="C88" s="72"/>
      <c r="D88" s="6" t="str">
        <f t="shared" si="3"/>
        <v/>
      </c>
      <c r="E88" s="75"/>
      <c r="F88" s="7" t="str">
        <f t="shared" si="4"/>
        <v xml:space="preserve"> </v>
      </c>
      <c r="G88" s="75"/>
      <c r="H88" s="70"/>
      <c r="I88" s="70"/>
      <c r="J88" s="68">
        <f t="shared" si="5"/>
        <v>0</v>
      </c>
    </row>
    <row r="89" spans="1:10" s="4" customFormat="1" ht="24.95" customHeight="1">
      <c r="A89" s="3" t="s">
        <v>90</v>
      </c>
      <c r="B89" s="72"/>
      <c r="C89" s="72"/>
      <c r="D89" s="6" t="str">
        <f t="shared" si="3"/>
        <v/>
      </c>
      <c r="E89" s="75"/>
      <c r="F89" s="7" t="str">
        <f t="shared" si="4"/>
        <v xml:space="preserve"> </v>
      </c>
      <c r="G89" s="75"/>
      <c r="H89" s="70"/>
      <c r="I89" s="70"/>
      <c r="J89" s="68">
        <f t="shared" si="5"/>
        <v>0</v>
      </c>
    </row>
    <row r="90" spans="1:10" s="4" customFormat="1" ht="24.95" customHeight="1">
      <c r="A90" s="3" t="s">
        <v>91</v>
      </c>
      <c r="B90" s="72"/>
      <c r="C90" s="72"/>
      <c r="D90" s="6" t="str">
        <f t="shared" si="3"/>
        <v/>
      </c>
      <c r="E90" s="75"/>
      <c r="F90" s="7" t="str">
        <f t="shared" si="4"/>
        <v xml:space="preserve"> </v>
      </c>
      <c r="G90" s="75"/>
      <c r="H90" s="70"/>
      <c r="I90" s="70"/>
      <c r="J90" s="68">
        <f t="shared" si="5"/>
        <v>0</v>
      </c>
    </row>
    <row r="91" spans="1:10" s="4" customFormat="1" ht="24.95" customHeight="1">
      <c r="A91" s="3" t="s">
        <v>92</v>
      </c>
      <c r="B91" s="72"/>
      <c r="C91" s="72"/>
      <c r="D91" s="6" t="str">
        <f t="shared" si="3"/>
        <v/>
      </c>
      <c r="E91" s="75"/>
      <c r="F91" s="7" t="str">
        <f t="shared" si="4"/>
        <v xml:space="preserve"> </v>
      </c>
      <c r="G91" s="75"/>
      <c r="H91" s="70"/>
      <c r="I91" s="70"/>
      <c r="J91" s="68">
        <f t="shared" si="5"/>
        <v>0</v>
      </c>
    </row>
    <row r="92" spans="1:10" s="4" customFormat="1" ht="24.95" customHeight="1">
      <c r="A92" s="3" t="s">
        <v>93</v>
      </c>
      <c r="B92" s="72"/>
      <c r="C92" s="72"/>
      <c r="D92" s="6" t="str">
        <f t="shared" si="3"/>
        <v/>
      </c>
      <c r="E92" s="75"/>
      <c r="F92" s="7" t="str">
        <f t="shared" si="4"/>
        <v xml:space="preserve"> </v>
      </c>
      <c r="G92" s="75"/>
      <c r="H92" s="70"/>
      <c r="I92" s="70"/>
      <c r="J92" s="68">
        <f t="shared" si="5"/>
        <v>0</v>
      </c>
    </row>
    <row r="93" spans="1:10" s="4" customFormat="1" ht="24.95" customHeight="1">
      <c r="A93" s="3" t="s">
        <v>94</v>
      </c>
      <c r="B93" s="72"/>
      <c r="C93" s="72"/>
      <c r="D93" s="6" t="str">
        <f t="shared" si="3"/>
        <v/>
      </c>
      <c r="E93" s="75"/>
      <c r="F93" s="7" t="str">
        <f t="shared" si="4"/>
        <v xml:space="preserve"> </v>
      </c>
      <c r="G93" s="75"/>
      <c r="H93" s="70"/>
      <c r="I93" s="70"/>
      <c r="J93" s="68">
        <f t="shared" si="5"/>
        <v>0</v>
      </c>
    </row>
    <row r="94" spans="1:10" s="4" customFormat="1" ht="24.95" customHeight="1">
      <c r="A94" s="3" t="s">
        <v>95</v>
      </c>
      <c r="B94" s="72"/>
      <c r="C94" s="72"/>
      <c r="D94" s="6" t="str">
        <f t="shared" si="3"/>
        <v/>
      </c>
      <c r="E94" s="75"/>
      <c r="F94" s="7" t="str">
        <f t="shared" si="4"/>
        <v xml:space="preserve"> </v>
      </c>
      <c r="G94" s="75"/>
      <c r="H94" s="70"/>
      <c r="I94" s="70"/>
      <c r="J94" s="68">
        <f t="shared" si="5"/>
        <v>0</v>
      </c>
    </row>
    <row r="95" spans="1:10" s="4" customFormat="1" ht="24.95" customHeight="1">
      <c r="A95" s="3" t="s">
        <v>96</v>
      </c>
      <c r="B95" s="72"/>
      <c r="C95" s="72"/>
      <c r="D95" s="6" t="str">
        <f t="shared" si="3"/>
        <v/>
      </c>
      <c r="E95" s="75"/>
      <c r="F95" s="7" t="str">
        <f t="shared" si="4"/>
        <v xml:space="preserve"> </v>
      </c>
      <c r="G95" s="75"/>
      <c r="H95" s="70"/>
      <c r="I95" s="70"/>
      <c r="J95" s="68">
        <f t="shared" si="5"/>
        <v>0</v>
      </c>
    </row>
    <row r="96" spans="1:10" s="4" customFormat="1" ht="24.95" customHeight="1">
      <c r="A96" s="3" t="s">
        <v>97</v>
      </c>
      <c r="B96" s="72"/>
      <c r="C96" s="72"/>
      <c r="D96" s="6" t="str">
        <f t="shared" si="3"/>
        <v/>
      </c>
      <c r="E96" s="75"/>
      <c r="F96" s="7" t="str">
        <f t="shared" si="4"/>
        <v xml:space="preserve"> </v>
      </c>
      <c r="G96" s="75"/>
      <c r="H96" s="70"/>
      <c r="I96" s="70"/>
      <c r="J96" s="68">
        <f t="shared" si="5"/>
        <v>0</v>
      </c>
    </row>
    <row r="97" spans="1:10" s="4" customFormat="1" ht="24.95" customHeight="1">
      <c r="A97" s="3" t="s">
        <v>98</v>
      </c>
      <c r="B97" s="72"/>
      <c r="C97" s="72"/>
      <c r="D97" s="6" t="str">
        <f t="shared" si="3"/>
        <v/>
      </c>
      <c r="E97" s="75"/>
      <c r="F97" s="7" t="str">
        <f t="shared" si="4"/>
        <v xml:space="preserve"> </v>
      </c>
      <c r="G97" s="75"/>
      <c r="H97" s="70"/>
      <c r="I97" s="70"/>
      <c r="J97" s="68">
        <f t="shared" si="5"/>
        <v>0</v>
      </c>
    </row>
    <row r="98" spans="1:10" s="4" customFormat="1" ht="24.95" customHeight="1">
      <c r="A98" s="3" t="s">
        <v>99</v>
      </c>
      <c r="B98" s="72"/>
      <c r="C98" s="72"/>
      <c r="D98" s="6" t="str">
        <f t="shared" si="3"/>
        <v/>
      </c>
      <c r="E98" s="75"/>
      <c r="F98" s="7" t="str">
        <f t="shared" si="4"/>
        <v xml:space="preserve"> </v>
      </c>
      <c r="G98" s="75"/>
      <c r="H98" s="70"/>
      <c r="I98" s="70"/>
      <c r="J98" s="68">
        <f t="shared" si="5"/>
        <v>0</v>
      </c>
    </row>
    <row r="99" spans="1:10" s="4" customFormat="1" ht="24.95" customHeight="1">
      <c r="A99" s="3" t="s">
        <v>100</v>
      </c>
      <c r="B99" s="72"/>
      <c r="C99" s="72"/>
      <c r="D99" s="6" t="str">
        <f t="shared" si="3"/>
        <v/>
      </c>
      <c r="E99" s="75"/>
      <c r="F99" s="7" t="str">
        <f t="shared" si="4"/>
        <v xml:space="preserve"> </v>
      </c>
      <c r="G99" s="75"/>
      <c r="H99" s="70"/>
      <c r="I99" s="70"/>
      <c r="J99" s="68">
        <f t="shared" si="5"/>
        <v>0</v>
      </c>
    </row>
    <row r="100" spans="1:10" s="4" customFormat="1" ht="24.95" customHeight="1">
      <c r="A100" s="3" t="s">
        <v>101</v>
      </c>
      <c r="B100" s="72"/>
      <c r="C100" s="72"/>
      <c r="D100" s="6" t="str">
        <f t="shared" si="3"/>
        <v/>
      </c>
      <c r="E100" s="75"/>
      <c r="F100" s="7" t="str">
        <f t="shared" si="4"/>
        <v xml:space="preserve"> </v>
      </c>
      <c r="G100" s="75"/>
      <c r="H100" s="70"/>
      <c r="I100" s="70"/>
      <c r="J100" s="68">
        <f t="shared" si="5"/>
        <v>0</v>
      </c>
    </row>
    <row r="101" spans="1:10" s="4" customFormat="1" ht="24.95" customHeight="1">
      <c r="A101" s="3" t="s">
        <v>102</v>
      </c>
      <c r="B101" s="72"/>
      <c r="C101" s="72"/>
      <c r="D101" s="6" t="str">
        <f t="shared" si="3"/>
        <v/>
      </c>
      <c r="E101" s="75"/>
      <c r="F101" s="7" t="str">
        <f t="shared" si="4"/>
        <v xml:space="preserve"> </v>
      </c>
      <c r="G101" s="75"/>
      <c r="H101" s="70"/>
      <c r="I101" s="70"/>
      <c r="J101" s="68">
        <f t="shared" si="5"/>
        <v>0</v>
      </c>
    </row>
    <row r="102" spans="1:10" s="4" customFormat="1" ht="24.95" customHeight="1" thickBot="1">
      <c r="A102" s="5" t="s">
        <v>103</v>
      </c>
      <c r="B102" s="73"/>
      <c r="C102" s="72"/>
      <c r="D102" s="6" t="str">
        <f t="shared" si="3"/>
        <v/>
      </c>
      <c r="E102" s="76"/>
      <c r="F102" s="7" t="str">
        <f t="shared" si="4"/>
        <v xml:space="preserve"> </v>
      </c>
      <c r="G102" s="76"/>
      <c r="H102" s="70"/>
      <c r="I102" s="70"/>
      <c r="J102" s="68">
        <f t="shared" si="5"/>
        <v>0</v>
      </c>
    </row>
  </sheetData>
  <sheetProtection algorithmName="SHA-512" hashValue="BfkG69NV50kt1Syry9IgVD++2cd0+lNqvrDwC7Sjipwu4yBXtlMQt+nMPnSYohU27w3YzKYMjTs2e77GM50g8w==" saltValue="3vj/ZFFpOlNs3iIUmZHDNA==" spinCount="100000" sheet="1" objects="1" scenarios="1"/>
  <autoFilter ref="A3:J102" xr:uid="{C3067A9F-4B25-468A-8C56-47E9017F6437}"/>
  <mergeCells count="3">
    <mergeCell ref="A1:J1"/>
    <mergeCell ref="A2:F2"/>
    <mergeCell ref="G2:J2"/>
  </mergeCells>
  <phoneticPr fontId="2" type="noConversion"/>
  <conditionalFormatting sqref="B4:B102">
    <cfRule type="expression" dxfId="17" priority="18">
      <formula>C4&lt;&gt;""</formula>
    </cfRule>
  </conditionalFormatting>
  <conditionalFormatting sqref="C4:D102">
    <cfRule type="expression" dxfId="16" priority="19">
      <formula>B4&lt;&gt;""</formula>
    </cfRule>
  </conditionalFormatting>
  <conditionalFormatting sqref="F4:F102">
    <cfRule type="expression" dxfId="15" priority="14">
      <formula>E4="D"</formula>
    </cfRule>
    <cfRule type="expression" dxfId="14" priority="15">
      <formula>E4="35+"</formula>
    </cfRule>
    <cfRule type="expression" dxfId="13" priority="16">
      <formula>E4="Ž"</formula>
    </cfRule>
    <cfRule type="expression" dxfId="12" priority="17">
      <formula>E4="M"</formula>
    </cfRule>
  </conditionalFormatting>
  <conditionalFormatting sqref="H4:H102">
    <cfRule type="expression" dxfId="11" priority="1">
      <formula>E4="M"</formula>
    </cfRule>
    <cfRule type="expression" dxfId="10" priority="4">
      <formula>E4="Ž"</formula>
    </cfRule>
    <cfRule type="expression" dxfId="9" priority="8">
      <formula>E4="35+"</formula>
    </cfRule>
    <cfRule type="expression" dxfId="8" priority="12">
      <formula>E4="D"</formula>
    </cfRule>
  </conditionalFormatting>
  <conditionalFormatting sqref="I4:I102">
    <cfRule type="expression" dxfId="7" priority="2">
      <formula>E4="M"</formula>
    </cfRule>
    <cfRule type="expression" dxfId="6" priority="5">
      <formula>E4="Ž"</formula>
    </cfRule>
    <cfRule type="expression" dxfId="5" priority="9">
      <formula>E4="35+"</formula>
    </cfRule>
  </conditionalFormatting>
  <conditionalFormatting sqref="I4:GI102">
    <cfRule type="expression" dxfId="4" priority="10">
      <formula>E4="D"</formula>
    </cfRule>
  </conditionalFormatting>
  <conditionalFormatting sqref="J4:J102">
    <cfRule type="expression" dxfId="3" priority="3">
      <formula>E4="M"</formula>
    </cfRule>
    <cfRule type="expression" dxfId="2" priority="6">
      <formula>E4="Ž"</formula>
    </cfRule>
    <cfRule type="expression" dxfId="1" priority="7">
      <formula>E4="35+"</formula>
    </cfRule>
    <cfRule type="expression" dxfId="0" priority="11">
      <formula>E4="D"</formula>
    </cfRule>
  </conditionalFormatting>
  <dataValidations count="1">
    <dataValidation type="custom" allowBlank="1" showInputMessage="1" showErrorMessage="1" errorTitle="POZOR" error="V řádku již vyplněn ligový účastník." sqref="C4:D102" xr:uid="{C23B72D6-EFF7-4CC0-AD5F-31A777F3F682}">
      <formula1>B4=""</formula1>
    </dataValidation>
  </dataValidations>
  <pageMargins left="0.7" right="0.7" top="0.78740157499999996" bottom="0.78740157499999996" header="0.3" footer="0.3"/>
  <pageSetup paperSize="9" scale="7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A20FD-8BEA-4938-82DE-465A5EB65981}">
          <x14:formula1>
            <xm:f>'Účastnící MSL 2026'!$F$2:$F$4</xm:f>
          </x14:formula1>
          <xm:sqref>G4:G102</xm:sqref>
        </x14:dataValidation>
        <x14:dataValidation type="list" allowBlank="1" showInputMessage="1" showErrorMessage="1" xr:uid="{41106DD8-F819-4E5C-BBBD-6A6711388EA1}">
          <x14:formula1>
            <xm:f>'Účastnící MSL 2026'!$G$2:$G$5</xm:f>
          </x14:formula1>
          <xm:sqref>E4:E102</xm:sqref>
        </x14:dataValidation>
        <x14:dataValidation type="list" allowBlank="1" showInputMessage="1" showErrorMessage="1" errorTitle="POZOR" error="Není ligový účastník" xr:uid="{156546D1-D393-4D98-A406-C61C1937B1D6}">
          <x14:formula1>
            <xm:f>'Účastnící MSL 2026'!$A$2:$A$31</xm:f>
          </x14:formula1>
          <xm:sqref>B4:B102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0C27-E25B-43DE-80E0-3C961B58C932}">
  <sheetPr codeName="List2"/>
  <dimension ref="A1:V101"/>
  <sheetViews>
    <sheetView zoomScale="70" zoomScaleNormal="70" workbookViewId="0">
      <pane ySplit="3" topLeftCell="A4" activePane="bottomLeft" state="frozen"/>
      <selection pane="bottomLeft" activeCell="E17" sqref="E17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Větřkovice</v>
      </c>
      <c r="C2" s="106"/>
      <c r="D2" s="106"/>
      <c r="E2" s="106"/>
      <c r="F2" s="106"/>
      <c r="G2" s="106"/>
      <c r="H2" s="106">
        <f>'Startovní listina'!G2</f>
        <v>46243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13" t="str" cm="1">
        <f t="array" ref="B4:K29">_xlfn._xlws.SORT(_xlfn._xlws.FILTER('Startovní listina'!A4:J1002, 'Startovní listina'!E4:E1002="M"),10, 1)</f>
        <v>44.</v>
      </c>
      <c r="C4" s="13">
        <v>0</v>
      </c>
      <c r="D4" s="13" t="str">
        <v>Hoštiná</v>
      </c>
      <c r="E4" s="18" t="str">
        <v/>
      </c>
      <c r="F4" s="18" t="str">
        <v>M</v>
      </c>
      <c r="G4" s="17" t="str">
        <v xml:space="preserve"> Hoštiná</v>
      </c>
      <c r="H4" s="18">
        <v>0</v>
      </c>
      <c r="I4" s="18">
        <v>13.853</v>
      </c>
      <c r="J4" s="18">
        <v>14.13</v>
      </c>
      <c r="K4" s="82">
        <v>14.13</v>
      </c>
      <c r="M4" s="32" t="s">
        <v>5</v>
      </c>
      <c r="N4" s="13" t="str" cm="1">
        <f t="array" ref="N4:V21">_xlfn._xlws.SORT(_xlfn._xlws.FILTER(C4:K1001, E4:E1001="MSL"), 9, 1)</f>
        <v>Hájov</v>
      </c>
      <c r="O4" s="13">
        <v>0</v>
      </c>
      <c r="P4" s="13" t="str">
        <v>MSL</v>
      </c>
      <c r="Q4" s="32" t="str">
        <v>M</v>
      </c>
      <c r="R4" s="13" t="str">
        <v xml:space="preserve">Hájov </v>
      </c>
      <c r="S4" s="32">
        <v>0</v>
      </c>
      <c r="T4" s="32">
        <v>14.085000000000001</v>
      </c>
      <c r="U4" s="32">
        <v>14.465</v>
      </c>
      <c r="V4" s="32">
        <v>14.465</v>
      </c>
    </row>
    <row r="5" spans="1:22" s="10" customFormat="1" ht="24.95" customHeight="1">
      <c r="A5" s="16" t="s">
        <v>6</v>
      </c>
      <c r="B5" s="11" t="str">
        <v>7.</v>
      </c>
      <c r="C5" s="14" t="str">
        <v>Hájov</v>
      </c>
      <c r="D5" s="14">
        <v>0</v>
      </c>
      <c r="E5" s="20" t="str">
        <v>MSL</v>
      </c>
      <c r="F5" s="20" t="str">
        <v>M</v>
      </c>
      <c r="G5" s="19" t="str">
        <v xml:space="preserve">Hájov </v>
      </c>
      <c r="H5" s="20">
        <v>0</v>
      </c>
      <c r="I5" s="20">
        <v>14.085000000000001</v>
      </c>
      <c r="J5" s="20">
        <v>14.465</v>
      </c>
      <c r="K5" s="23">
        <v>14.465</v>
      </c>
      <c r="M5" s="33" t="s">
        <v>6</v>
      </c>
      <c r="N5" s="14" t="str">
        <v>Dolní Líštná</v>
      </c>
      <c r="O5" s="14">
        <v>0</v>
      </c>
      <c r="P5" s="14" t="str">
        <v>MSL</v>
      </c>
      <c r="Q5" s="33" t="str">
        <v>M</v>
      </c>
      <c r="R5" s="14" t="str">
        <v xml:space="preserve">Dolní Líštná </v>
      </c>
      <c r="S5" s="33">
        <v>0</v>
      </c>
      <c r="T5" s="33">
        <v>14.5</v>
      </c>
      <c r="U5" s="33">
        <v>14.409000000000001</v>
      </c>
      <c r="V5" s="33">
        <v>14.5</v>
      </c>
    </row>
    <row r="6" spans="1:22" s="10" customFormat="1" ht="24.95" customHeight="1">
      <c r="A6" s="16" t="s">
        <v>7</v>
      </c>
      <c r="B6" s="14" t="str">
        <v>15.</v>
      </c>
      <c r="C6" s="14" t="str">
        <v>Dolní Líštná</v>
      </c>
      <c r="D6" s="14">
        <v>0</v>
      </c>
      <c r="E6" s="20" t="str">
        <v>MSL</v>
      </c>
      <c r="F6" s="20" t="str">
        <v>M</v>
      </c>
      <c r="G6" s="19" t="str">
        <v xml:space="preserve">Dolní Líštná </v>
      </c>
      <c r="H6" s="20">
        <v>0</v>
      </c>
      <c r="I6" s="20">
        <v>14.5</v>
      </c>
      <c r="J6" s="20">
        <v>14.409000000000001</v>
      </c>
      <c r="K6" s="23">
        <v>14.5</v>
      </c>
      <c r="M6" s="33" t="s">
        <v>7</v>
      </c>
      <c r="N6" s="14" t="str">
        <v>Bruzovice</v>
      </c>
      <c r="O6" s="14">
        <v>0</v>
      </c>
      <c r="P6" s="14" t="str">
        <v>MSL</v>
      </c>
      <c r="Q6" s="33" t="str">
        <v>M</v>
      </c>
      <c r="R6" s="14" t="str">
        <v xml:space="preserve">Bruzovice </v>
      </c>
      <c r="S6" s="33">
        <v>0</v>
      </c>
      <c r="T6" s="33">
        <v>14.101000000000001</v>
      </c>
      <c r="U6" s="33">
        <v>14.606</v>
      </c>
      <c r="V6" s="33">
        <v>14.606</v>
      </c>
    </row>
    <row r="7" spans="1:22" s="10" customFormat="1" ht="24.95" customHeight="1">
      <c r="A7" s="16" t="s">
        <v>8</v>
      </c>
      <c r="B7" s="14" t="str">
        <v>17.</v>
      </c>
      <c r="C7" s="14" t="str">
        <v>Bruzovice</v>
      </c>
      <c r="D7" s="14">
        <v>0</v>
      </c>
      <c r="E7" s="20" t="str">
        <v>MSL</v>
      </c>
      <c r="F7" s="20" t="str">
        <v>M</v>
      </c>
      <c r="G7" s="19" t="str">
        <v xml:space="preserve">Bruzovice </v>
      </c>
      <c r="H7" s="20">
        <v>0</v>
      </c>
      <c r="I7" s="20">
        <v>14.101000000000001</v>
      </c>
      <c r="J7" s="20">
        <v>14.606</v>
      </c>
      <c r="K7" s="23">
        <v>14.606</v>
      </c>
      <c r="M7" s="33" t="s">
        <v>8</v>
      </c>
      <c r="N7" s="14" t="str">
        <v>Proskovice</v>
      </c>
      <c r="O7" s="14">
        <v>0</v>
      </c>
      <c r="P7" s="14" t="str">
        <v>MSL</v>
      </c>
      <c r="Q7" s="33" t="str">
        <v>M</v>
      </c>
      <c r="R7" s="14" t="str">
        <v xml:space="preserve">Proskovice </v>
      </c>
      <c r="S7" s="33">
        <v>0</v>
      </c>
      <c r="T7" s="33">
        <v>14.364000000000001</v>
      </c>
      <c r="U7" s="33">
        <v>14.685</v>
      </c>
      <c r="V7" s="33">
        <v>14.685</v>
      </c>
    </row>
    <row r="8" spans="1:22" s="10" customFormat="1" ht="24.95" customHeight="1">
      <c r="A8" s="16" t="s">
        <v>9</v>
      </c>
      <c r="B8" s="14" t="str">
        <v>25.</v>
      </c>
      <c r="C8" s="14" t="str">
        <v>Proskovice</v>
      </c>
      <c r="D8" s="14">
        <v>0</v>
      </c>
      <c r="E8" s="20" t="str">
        <v>MSL</v>
      </c>
      <c r="F8" s="20" t="str">
        <v>M</v>
      </c>
      <c r="G8" s="19" t="str">
        <v xml:space="preserve">Proskovice </v>
      </c>
      <c r="H8" s="20">
        <v>0</v>
      </c>
      <c r="I8" s="20">
        <v>14.364000000000001</v>
      </c>
      <c r="J8" s="20">
        <v>14.685</v>
      </c>
      <c r="K8" s="23">
        <v>14.685</v>
      </c>
      <c r="M8" s="33" t="s">
        <v>9</v>
      </c>
      <c r="N8" s="14" t="str">
        <v>Brušperk B</v>
      </c>
      <c r="O8" s="14">
        <v>0</v>
      </c>
      <c r="P8" s="14" t="str">
        <v>MSL</v>
      </c>
      <c r="Q8" s="33" t="str">
        <v>M</v>
      </c>
      <c r="R8" s="14" t="str">
        <v xml:space="preserve">Brušperk B </v>
      </c>
      <c r="S8" s="33">
        <v>1</v>
      </c>
      <c r="T8" s="33">
        <v>14.718</v>
      </c>
      <c r="U8" s="33">
        <v>14.62</v>
      </c>
      <c r="V8" s="33">
        <v>14.718</v>
      </c>
    </row>
    <row r="9" spans="1:22" s="10" customFormat="1" ht="24.95" customHeight="1">
      <c r="A9" s="16" t="s">
        <v>10</v>
      </c>
      <c r="B9" s="14" t="str">
        <v>24.</v>
      </c>
      <c r="C9" s="14" t="str">
        <v>Brušperk B</v>
      </c>
      <c r="D9" s="14">
        <v>0</v>
      </c>
      <c r="E9" s="20" t="str">
        <v>MSL</v>
      </c>
      <c r="F9" s="20" t="str">
        <v>M</v>
      </c>
      <c r="G9" s="19" t="str">
        <v xml:space="preserve">Brušperk B </v>
      </c>
      <c r="H9" s="20">
        <v>1</v>
      </c>
      <c r="I9" s="20">
        <v>14.718</v>
      </c>
      <c r="J9" s="20">
        <v>14.62</v>
      </c>
      <c r="K9" s="23">
        <v>14.718</v>
      </c>
      <c r="M9" s="33" t="s">
        <v>10</v>
      </c>
      <c r="N9" s="14" t="str">
        <v>Brušperk</v>
      </c>
      <c r="O9" s="14">
        <v>0</v>
      </c>
      <c r="P9" s="14" t="str">
        <v>MSL</v>
      </c>
      <c r="Q9" s="33" t="str">
        <v>M</v>
      </c>
      <c r="R9" s="14" t="str">
        <v xml:space="preserve">Brušperk </v>
      </c>
      <c r="S9" s="33">
        <v>0</v>
      </c>
      <c r="T9" s="33">
        <v>14.765000000000001</v>
      </c>
      <c r="U9" s="33">
        <v>14.845000000000001</v>
      </c>
      <c r="V9" s="33">
        <v>14.845000000000001</v>
      </c>
    </row>
    <row r="10" spans="1:22" s="10" customFormat="1" ht="24.95" customHeight="1">
      <c r="A10" s="16" t="s">
        <v>11</v>
      </c>
      <c r="B10" s="14" t="str">
        <v>29.</v>
      </c>
      <c r="C10" s="14" t="str">
        <v>Brušperk</v>
      </c>
      <c r="D10" s="14">
        <v>0</v>
      </c>
      <c r="E10" s="20" t="str">
        <v>MSL</v>
      </c>
      <c r="F10" s="20" t="str">
        <v>M</v>
      </c>
      <c r="G10" s="19" t="str">
        <v xml:space="preserve">Brušperk </v>
      </c>
      <c r="H10" s="20">
        <v>0</v>
      </c>
      <c r="I10" s="20">
        <v>14.765000000000001</v>
      </c>
      <c r="J10" s="20">
        <v>14.845000000000001</v>
      </c>
      <c r="K10" s="23">
        <v>14.845000000000001</v>
      </c>
      <c r="M10" s="33" t="s">
        <v>11</v>
      </c>
      <c r="N10" s="14" t="str">
        <v>Bystřička</v>
      </c>
      <c r="O10" s="14">
        <v>0</v>
      </c>
      <c r="P10" s="14" t="str">
        <v>MSL</v>
      </c>
      <c r="Q10" s="33" t="str">
        <v>M</v>
      </c>
      <c r="R10" s="14" t="str">
        <v xml:space="preserve">Bystřička </v>
      </c>
      <c r="S10" s="33">
        <v>1</v>
      </c>
      <c r="T10" s="33">
        <v>14.98</v>
      </c>
      <c r="U10" s="33">
        <v>14.106999999999999</v>
      </c>
      <c r="V10" s="33">
        <v>14.98</v>
      </c>
    </row>
    <row r="11" spans="1:22" s="10" customFormat="1" ht="24.95" customHeight="1">
      <c r="A11" s="16" t="s">
        <v>12</v>
      </c>
      <c r="B11" s="14" t="str">
        <v>5.</v>
      </c>
      <c r="C11" s="14">
        <v>0</v>
      </c>
      <c r="D11" s="14" t="str">
        <v>Větřkovice B</v>
      </c>
      <c r="E11" s="20" t="str">
        <v/>
      </c>
      <c r="F11" s="20" t="str">
        <v>M</v>
      </c>
      <c r="G11" s="19" t="str">
        <v xml:space="preserve"> Větřkovice B</v>
      </c>
      <c r="H11" s="20">
        <v>1</v>
      </c>
      <c r="I11" s="20">
        <v>14.887</v>
      </c>
      <c r="J11" s="20">
        <v>14.746</v>
      </c>
      <c r="K11" s="23">
        <v>14.887</v>
      </c>
      <c r="M11" s="33" t="s">
        <v>12</v>
      </c>
      <c r="N11" s="14" t="str">
        <v>Větřkovice</v>
      </c>
      <c r="O11" s="14">
        <v>0</v>
      </c>
      <c r="P11" s="14" t="str">
        <v>MSL</v>
      </c>
      <c r="Q11" s="33" t="str">
        <v>M</v>
      </c>
      <c r="R11" s="14" t="str">
        <v xml:space="preserve">Větřkovice </v>
      </c>
      <c r="S11" s="33">
        <v>0</v>
      </c>
      <c r="T11" s="33">
        <v>14.241</v>
      </c>
      <c r="U11" s="33">
        <v>15.127000000000001</v>
      </c>
      <c r="V11" s="33">
        <v>15.127000000000001</v>
      </c>
    </row>
    <row r="12" spans="1:22" s="10" customFormat="1" ht="24.95" customHeight="1">
      <c r="A12" s="16" t="s">
        <v>13</v>
      </c>
      <c r="B12" s="14" t="str">
        <v>35.</v>
      </c>
      <c r="C12" s="14" t="str">
        <v>Bystřička</v>
      </c>
      <c r="D12" s="14">
        <v>0</v>
      </c>
      <c r="E12" s="20" t="str">
        <v>MSL</v>
      </c>
      <c r="F12" s="20" t="str">
        <v>M</v>
      </c>
      <c r="G12" s="19" t="str">
        <v xml:space="preserve">Bystřička </v>
      </c>
      <c r="H12" s="20">
        <v>1</v>
      </c>
      <c r="I12" s="20">
        <v>14.98</v>
      </c>
      <c r="J12" s="20">
        <v>14.106999999999999</v>
      </c>
      <c r="K12" s="23">
        <v>14.98</v>
      </c>
      <c r="M12" s="33" t="s">
        <v>13</v>
      </c>
      <c r="N12" s="14" t="str">
        <v>Metylovice</v>
      </c>
      <c r="O12" s="14">
        <v>0</v>
      </c>
      <c r="P12" s="14" t="str">
        <v>MSL</v>
      </c>
      <c r="Q12" s="33" t="str">
        <v>M</v>
      </c>
      <c r="R12" s="14" t="str">
        <v xml:space="preserve">Metylovice </v>
      </c>
      <c r="S12" s="33">
        <v>0</v>
      </c>
      <c r="T12" s="33">
        <v>15.167</v>
      </c>
      <c r="U12" s="33">
        <v>14.622999999999999</v>
      </c>
      <c r="V12" s="33">
        <v>15.167</v>
      </c>
    </row>
    <row r="13" spans="1:22" s="10" customFormat="1" ht="24.95" customHeight="1">
      <c r="A13" s="16" t="s">
        <v>14</v>
      </c>
      <c r="B13" s="14" t="str">
        <v>48.</v>
      </c>
      <c r="C13" s="14">
        <v>0</v>
      </c>
      <c r="D13" s="14" t="str">
        <v>Výškovice</v>
      </c>
      <c r="E13" s="20" t="str">
        <v/>
      </c>
      <c r="F13" s="20" t="str">
        <v>M</v>
      </c>
      <c r="G13" s="19" t="str">
        <v xml:space="preserve"> Výškovice</v>
      </c>
      <c r="H13" s="20">
        <v>1</v>
      </c>
      <c r="I13" s="20">
        <v>15.106999999999999</v>
      </c>
      <c r="J13" s="20">
        <v>14.807</v>
      </c>
      <c r="K13" s="23">
        <v>15.106999999999999</v>
      </c>
      <c r="M13" s="33" t="s">
        <v>14</v>
      </c>
      <c r="N13" s="14" t="str">
        <v>Mošnov</v>
      </c>
      <c r="O13" s="14">
        <v>0</v>
      </c>
      <c r="P13" s="14" t="str">
        <v>MSL</v>
      </c>
      <c r="Q13" s="33" t="str">
        <v>M</v>
      </c>
      <c r="R13" s="14" t="str">
        <v xml:space="preserve">Mošnov </v>
      </c>
      <c r="S13" s="33">
        <v>1</v>
      </c>
      <c r="T13" s="33">
        <v>15.656000000000001</v>
      </c>
      <c r="U13" s="33">
        <v>15.221</v>
      </c>
      <c r="V13" s="33">
        <v>15.656000000000001</v>
      </c>
    </row>
    <row r="14" spans="1:22" s="10" customFormat="1" ht="24.95" customHeight="1">
      <c r="A14" s="16" t="s">
        <v>15</v>
      </c>
      <c r="B14" s="14" t="str">
        <v>1.</v>
      </c>
      <c r="C14" s="14" t="str">
        <v>Větřkovice</v>
      </c>
      <c r="D14" s="14">
        <v>0</v>
      </c>
      <c r="E14" s="20" t="str">
        <v>MSL</v>
      </c>
      <c r="F14" s="20" t="str">
        <v>M</v>
      </c>
      <c r="G14" s="19" t="str">
        <v xml:space="preserve">Větřkovice </v>
      </c>
      <c r="H14" s="20">
        <v>0</v>
      </c>
      <c r="I14" s="20">
        <v>14.241</v>
      </c>
      <c r="J14" s="20">
        <v>15.127000000000001</v>
      </c>
      <c r="K14" s="23">
        <v>15.127000000000001</v>
      </c>
      <c r="M14" s="33" t="s">
        <v>15</v>
      </c>
      <c r="N14" s="14" t="str">
        <v>Hukovice</v>
      </c>
      <c r="O14" s="14">
        <v>0</v>
      </c>
      <c r="P14" s="14" t="str">
        <v>MSL</v>
      </c>
      <c r="Q14" s="33" t="str">
        <v>M</v>
      </c>
      <c r="R14" s="14" t="str">
        <v xml:space="preserve">Hukovice </v>
      </c>
      <c r="S14" s="33">
        <v>0</v>
      </c>
      <c r="T14" s="33">
        <v>17.460999999999999</v>
      </c>
      <c r="U14" s="33">
        <v>15.629</v>
      </c>
      <c r="V14" s="33">
        <v>17.460999999999999</v>
      </c>
    </row>
    <row r="15" spans="1:22" s="10" customFormat="1" ht="24.95" customHeight="1">
      <c r="A15" s="16" t="s">
        <v>16</v>
      </c>
      <c r="B15" s="14" t="str">
        <v>2.</v>
      </c>
      <c r="C15" s="14" t="str">
        <v>Metylovice</v>
      </c>
      <c r="D15" s="14">
        <v>0</v>
      </c>
      <c r="E15" s="20" t="str">
        <v>MSL</v>
      </c>
      <c r="F15" s="20" t="str">
        <v>M</v>
      </c>
      <c r="G15" s="19" t="str">
        <v xml:space="preserve">Metylovice </v>
      </c>
      <c r="H15" s="20">
        <v>0</v>
      </c>
      <c r="I15" s="20">
        <v>15.167</v>
      </c>
      <c r="J15" s="20">
        <v>14.622999999999999</v>
      </c>
      <c r="K15" s="23">
        <v>15.167</v>
      </c>
      <c r="M15" s="33" t="s">
        <v>16</v>
      </c>
      <c r="N15" s="14" t="str">
        <v>Fryčovice</v>
      </c>
      <c r="O15" s="14">
        <v>0</v>
      </c>
      <c r="P15" s="14" t="str">
        <v>MSL</v>
      </c>
      <c r="Q15" s="33" t="str">
        <v>M</v>
      </c>
      <c r="R15" s="14" t="str">
        <v xml:space="preserve">Fryčovice </v>
      </c>
      <c r="S15" s="33">
        <v>0</v>
      </c>
      <c r="T15" s="33">
        <v>18.103999999999999</v>
      </c>
      <c r="U15" s="33">
        <v>14.968999999999999</v>
      </c>
      <c r="V15" s="33">
        <v>18.103999999999999</v>
      </c>
    </row>
    <row r="16" spans="1:22" s="10" customFormat="1" ht="24.95" customHeight="1">
      <c r="A16" s="16" t="s">
        <v>17</v>
      </c>
      <c r="B16" s="14" t="str">
        <v>28.</v>
      </c>
      <c r="C16" s="14">
        <v>0</v>
      </c>
      <c r="D16" s="14" t="str">
        <v>Klímkovice</v>
      </c>
      <c r="E16" s="20" t="str">
        <v/>
      </c>
      <c r="F16" s="20" t="str">
        <v>M</v>
      </c>
      <c r="G16" s="19" t="str">
        <v xml:space="preserve"> Klímkovice</v>
      </c>
      <c r="H16" s="20">
        <v>0</v>
      </c>
      <c r="I16" s="20">
        <v>14.976000000000001</v>
      </c>
      <c r="J16" s="20">
        <v>15.228999999999999</v>
      </c>
      <c r="K16" s="23">
        <v>15.228999999999999</v>
      </c>
      <c r="M16" s="33" t="s">
        <v>17</v>
      </c>
      <c r="N16" s="14" t="str">
        <v>Kozlovice</v>
      </c>
      <c r="O16" s="14">
        <v>0</v>
      </c>
      <c r="P16" s="14" t="str">
        <v>MSL</v>
      </c>
      <c r="Q16" s="33" t="str">
        <v>M</v>
      </c>
      <c r="R16" s="14" t="str">
        <v xml:space="preserve">Kozlovice </v>
      </c>
      <c r="S16" s="33">
        <v>0</v>
      </c>
      <c r="T16" s="33">
        <v>14.178000000000001</v>
      </c>
      <c r="U16" s="33">
        <v>18.312000000000001</v>
      </c>
      <c r="V16" s="33">
        <v>18.312000000000001</v>
      </c>
    </row>
    <row r="17" spans="1:22" s="10" customFormat="1" ht="24.95" customHeight="1">
      <c r="A17" s="16" t="s">
        <v>18</v>
      </c>
      <c r="B17" s="14" t="str">
        <v>9.</v>
      </c>
      <c r="C17" s="14" t="str">
        <v>Mošnov</v>
      </c>
      <c r="D17" s="14">
        <v>0</v>
      </c>
      <c r="E17" s="20" t="str">
        <v>MSL</v>
      </c>
      <c r="F17" s="20" t="str">
        <v>M</v>
      </c>
      <c r="G17" s="19" t="str">
        <v xml:space="preserve">Mošnov </v>
      </c>
      <c r="H17" s="20">
        <v>1</v>
      </c>
      <c r="I17" s="20">
        <v>15.656000000000001</v>
      </c>
      <c r="J17" s="20">
        <v>15.221</v>
      </c>
      <c r="K17" s="23">
        <v>15.656000000000001</v>
      </c>
      <c r="M17" s="33" t="s">
        <v>18</v>
      </c>
      <c r="N17" s="14" t="str">
        <v>Košatka</v>
      </c>
      <c r="O17" s="14">
        <v>0</v>
      </c>
      <c r="P17" s="14" t="str">
        <v>MSL</v>
      </c>
      <c r="Q17" s="33" t="str">
        <v>M</v>
      </c>
      <c r="R17" s="14" t="str">
        <v xml:space="preserve">Košatka </v>
      </c>
      <c r="S17" s="33">
        <v>0</v>
      </c>
      <c r="T17" s="33">
        <v>18.603000000000002</v>
      </c>
      <c r="U17" s="33">
        <v>18.690000000000001</v>
      </c>
      <c r="V17" s="33">
        <v>18.690000000000001</v>
      </c>
    </row>
    <row r="18" spans="1:22" s="10" customFormat="1" ht="24.95" customHeight="1">
      <c r="A18" s="16" t="s">
        <v>19</v>
      </c>
      <c r="B18" s="14" t="str">
        <v>22.</v>
      </c>
      <c r="C18" s="14">
        <v>0</v>
      </c>
      <c r="D18" s="14" t="str">
        <v>Jančí</v>
      </c>
      <c r="E18" s="20" t="str">
        <v/>
      </c>
      <c r="F18" s="20" t="str">
        <v>M</v>
      </c>
      <c r="G18" s="19" t="str">
        <v xml:space="preserve"> Jančí</v>
      </c>
      <c r="H18" s="20">
        <v>0</v>
      </c>
      <c r="I18" s="20">
        <v>15.962</v>
      </c>
      <c r="J18" s="20">
        <v>15.677</v>
      </c>
      <c r="K18" s="23">
        <v>15.962</v>
      </c>
      <c r="M18" s="33" t="s">
        <v>19</v>
      </c>
      <c r="N18" s="14" t="str">
        <v>Lubno</v>
      </c>
      <c r="O18" s="14">
        <v>0</v>
      </c>
      <c r="P18" s="14" t="str">
        <v>MSL</v>
      </c>
      <c r="Q18" s="33" t="str">
        <v>M</v>
      </c>
      <c r="R18" s="14" t="str">
        <v xml:space="preserve">Lubno </v>
      </c>
      <c r="S18" s="33">
        <v>1</v>
      </c>
      <c r="T18" s="33">
        <v>19.123000000000001</v>
      </c>
      <c r="U18" s="33">
        <v>18.803999999999998</v>
      </c>
      <c r="V18" s="33">
        <v>19.123000000000001</v>
      </c>
    </row>
    <row r="19" spans="1:22" s="10" customFormat="1" ht="24.95" customHeight="1">
      <c r="A19" s="16" t="s">
        <v>20</v>
      </c>
      <c r="B19" s="14" t="str">
        <v>14.</v>
      </c>
      <c r="C19" s="14" t="str">
        <v>Hukovice</v>
      </c>
      <c r="D19" s="14">
        <v>0</v>
      </c>
      <c r="E19" s="20" t="str">
        <v>MSL</v>
      </c>
      <c r="F19" s="20" t="str">
        <v>M</v>
      </c>
      <c r="G19" s="19" t="str">
        <v xml:space="preserve">Hukovice </v>
      </c>
      <c r="H19" s="20">
        <v>0</v>
      </c>
      <c r="I19" s="20">
        <v>17.460999999999999</v>
      </c>
      <c r="J19" s="20">
        <v>15.629</v>
      </c>
      <c r="K19" s="23">
        <v>17.460999999999999</v>
      </c>
      <c r="M19" s="33" t="s">
        <v>20</v>
      </c>
      <c r="N19" s="14" t="str">
        <v>Petřvaldík B</v>
      </c>
      <c r="O19" s="14">
        <v>0</v>
      </c>
      <c r="P19" s="14" t="str">
        <v>MSL</v>
      </c>
      <c r="Q19" s="33" t="str">
        <v>M</v>
      </c>
      <c r="R19" s="14" t="str">
        <v xml:space="preserve">Petřvaldík B </v>
      </c>
      <c r="S19" s="33">
        <v>1</v>
      </c>
      <c r="T19" s="33" t="str">
        <v>N</v>
      </c>
      <c r="U19" s="33" t="str">
        <v>N</v>
      </c>
      <c r="V19" s="33" t="str">
        <v>N</v>
      </c>
    </row>
    <row r="20" spans="1:22" s="10" customFormat="1" ht="24.95" customHeight="1">
      <c r="A20" s="16" t="s">
        <v>21</v>
      </c>
      <c r="B20" s="14" t="str">
        <v>20.</v>
      </c>
      <c r="C20" s="14" t="str">
        <v>Fryčovice</v>
      </c>
      <c r="D20" s="14">
        <v>0</v>
      </c>
      <c r="E20" s="20" t="str">
        <v>MSL</v>
      </c>
      <c r="F20" s="20" t="str">
        <v>M</v>
      </c>
      <c r="G20" s="19" t="str">
        <v xml:space="preserve">Fryčovice </v>
      </c>
      <c r="H20" s="20">
        <v>0</v>
      </c>
      <c r="I20" s="20">
        <v>18.103999999999999</v>
      </c>
      <c r="J20" s="20">
        <v>14.968999999999999</v>
      </c>
      <c r="K20" s="23">
        <v>18.103999999999999</v>
      </c>
      <c r="M20" s="33" t="s">
        <v>21</v>
      </c>
      <c r="N20" s="14" t="str">
        <v>Oprechtice</v>
      </c>
      <c r="O20" s="14">
        <v>0</v>
      </c>
      <c r="P20" s="14" t="str">
        <v>MSL</v>
      </c>
      <c r="Q20" s="33" t="str">
        <v>M</v>
      </c>
      <c r="R20" s="14" t="str">
        <v xml:space="preserve">Oprechtice </v>
      </c>
      <c r="S20" s="33">
        <v>0</v>
      </c>
      <c r="T20" s="33" t="str">
        <v>N</v>
      </c>
      <c r="U20" s="33" t="str">
        <v>N</v>
      </c>
      <c r="V20" s="33" t="str">
        <v>N</v>
      </c>
    </row>
    <row r="21" spans="1:22" s="10" customFormat="1" ht="24.95" customHeight="1">
      <c r="A21" s="16" t="s">
        <v>22</v>
      </c>
      <c r="B21" s="14" t="str">
        <v>40.</v>
      </c>
      <c r="C21" s="14" t="str">
        <v>Kozlovice</v>
      </c>
      <c r="D21" s="14">
        <v>0</v>
      </c>
      <c r="E21" s="20" t="str">
        <v>MSL</v>
      </c>
      <c r="F21" s="20" t="str">
        <v>M</v>
      </c>
      <c r="G21" s="19" t="str">
        <v xml:space="preserve">Kozlovice </v>
      </c>
      <c r="H21" s="20">
        <v>0</v>
      </c>
      <c r="I21" s="20">
        <v>14.178000000000001</v>
      </c>
      <c r="J21" s="20">
        <v>18.312000000000001</v>
      </c>
      <c r="K21" s="23">
        <v>18.312000000000001</v>
      </c>
      <c r="M21" s="33" t="s">
        <v>22</v>
      </c>
      <c r="N21" s="14" t="str">
        <v>Petřvaldík</v>
      </c>
      <c r="O21" s="14">
        <v>0</v>
      </c>
      <c r="P21" s="14" t="str">
        <v>MSL</v>
      </c>
      <c r="Q21" s="33" t="str">
        <v>M</v>
      </c>
      <c r="R21" s="14" t="str">
        <v xml:space="preserve">Petřvaldík </v>
      </c>
      <c r="S21" s="33">
        <v>0</v>
      </c>
      <c r="T21" s="33" t="str">
        <v>N</v>
      </c>
      <c r="U21" s="33" t="str">
        <v>N</v>
      </c>
      <c r="V21" s="33" t="str">
        <v>N</v>
      </c>
    </row>
    <row r="22" spans="1:22" s="10" customFormat="1" ht="24.95" customHeight="1">
      <c r="A22" s="16" t="s">
        <v>23</v>
      </c>
      <c r="B22" s="14" t="str">
        <v>27.</v>
      </c>
      <c r="C22" s="14">
        <v>0</v>
      </c>
      <c r="D22" s="14" t="str">
        <v>Jílovec</v>
      </c>
      <c r="E22" s="20" t="str">
        <v/>
      </c>
      <c r="F22" s="20" t="str">
        <v>M</v>
      </c>
      <c r="G22" s="19" t="str">
        <v xml:space="preserve"> Jílovec</v>
      </c>
      <c r="H22" s="20">
        <v>1</v>
      </c>
      <c r="I22" s="20">
        <v>18.408999999999999</v>
      </c>
      <c r="J22" s="20">
        <v>15.913</v>
      </c>
      <c r="K22" s="23">
        <v>18.408999999999999</v>
      </c>
      <c r="M22" s="33" t="s">
        <v>23</v>
      </c>
      <c r="N22" s="14"/>
      <c r="O22" s="14"/>
      <c r="P22" s="14"/>
      <c r="Q22" s="33"/>
      <c r="R22" s="14"/>
      <c r="S22" s="33"/>
      <c r="T22" s="33"/>
      <c r="U22" s="33"/>
      <c r="V22" s="33"/>
    </row>
    <row r="23" spans="1:22" s="10" customFormat="1" ht="24.95" customHeight="1">
      <c r="A23" s="16" t="s">
        <v>24</v>
      </c>
      <c r="B23" s="14" t="str">
        <v>39.</v>
      </c>
      <c r="C23" s="14" t="str">
        <v>Košatka</v>
      </c>
      <c r="D23" s="14">
        <v>0</v>
      </c>
      <c r="E23" s="20" t="str">
        <v>MSL</v>
      </c>
      <c r="F23" s="20" t="str">
        <v>M</v>
      </c>
      <c r="G23" s="19" t="str">
        <v xml:space="preserve">Košatka </v>
      </c>
      <c r="H23" s="20">
        <v>0</v>
      </c>
      <c r="I23" s="20">
        <v>18.603000000000002</v>
      </c>
      <c r="J23" s="20">
        <v>18.690000000000001</v>
      </c>
      <c r="K23" s="23">
        <v>18.690000000000001</v>
      </c>
      <c r="M23" s="33" t="s">
        <v>24</v>
      </c>
      <c r="N23" s="14"/>
      <c r="O23" s="14"/>
      <c r="P23" s="14"/>
      <c r="Q23" s="33"/>
      <c r="R23" s="14"/>
      <c r="S23" s="33"/>
      <c r="T23" s="33"/>
      <c r="U23" s="33"/>
      <c r="V23" s="33"/>
    </row>
    <row r="24" spans="1:22" s="10" customFormat="1" ht="24.95" customHeight="1">
      <c r="A24" s="16" t="s">
        <v>25</v>
      </c>
      <c r="B24" s="14" t="str">
        <v>30.</v>
      </c>
      <c r="C24" s="14" t="str">
        <v>Lubno</v>
      </c>
      <c r="D24" s="14">
        <v>0</v>
      </c>
      <c r="E24" s="20" t="str">
        <v>MSL</v>
      </c>
      <c r="F24" s="20" t="str">
        <v>M</v>
      </c>
      <c r="G24" s="19" t="str">
        <v xml:space="preserve">Lubno </v>
      </c>
      <c r="H24" s="20">
        <v>1</v>
      </c>
      <c r="I24" s="20">
        <v>19.123000000000001</v>
      </c>
      <c r="J24" s="20">
        <v>18.803999999999998</v>
      </c>
      <c r="K24" s="23">
        <v>19.123000000000001</v>
      </c>
      <c r="M24" s="33" t="s">
        <v>25</v>
      </c>
      <c r="N24" s="14"/>
      <c r="O24" s="14"/>
      <c r="P24" s="14"/>
      <c r="Q24" s="33"/>
      <c r="R24" s="14"/>
      <c r="S24" s="33"/>
      <c r="T24" s="33"/>
      <c r="U24" s="33"/>
      <c r="V24" s="33"/>
    </row>
    <row r="25" spans="1:22" s="10" customFormat="1" ht="24.95" customHeight="1">
      <c r="A25" s="16" t="s">
        <v>26</v>
      </c>
      <c r="B25" s="14" t="str">
        <v>43.</v>
      </c>
      <c r="C25" s="14">
        <v>0</v>
      </c>
      <c r="D25" s="14" t="str">
        <v>Petřvald</v>
      </c>
      <c r="E25" s="20" t="str">
        <v/>
      </c>
      <c r="F25" s="20" t="str">
        <v>M</v>
      </c>
      <c r="G25" s="19" t="str">
        <v xml:space="preserve"> Petřvald</v>
      </c>
      <c r="H25" s="20">
        <v>1</v>
      </c>
      <c r="I25" s="20">
        <v>32.101999999999997</v>
      </c>
      <c r="J25" s="20">
        <v>31.928999999999998</v>
      </c>
      <c r="K25" s="23">
        <v>32.101999999999997</v>
      </c>
      <c r="M25" s="33" t="s">
        <v>26</v>
      </c>
      <c r="N25" s="14"/>
      <c r="O25" s="14"/>
      <c r="P25" s="14"/>
      <c r="Q25" s="33"/>
      <c r="R25" s="14"/>
      <c r="S25" s="33"/>
      <c r="T25" s="33"/>
      <c r="U25" s="33"/>
      <c r="V25" s="33"/>
    </row>
    <row r="26" spans="1:22" s="10" customFormat="1" ht="24.95" customHeight="1">
      <c r="A26" s="16" t="s">
        <v>27</v>
      </c>
      <c r="B26" s="14" t="str">
        <v>3.</v>
      </c>
      <c r="C26" s="14">
        <v>0</v>
      </c>
      <c r="D26" s="14" t="str">
        <v>Odry</v>
      </c>
      <c r="E26" s="20" t="str">
        <v/>
      </c>
      <c r="F26" s="20" t="str">
        <v>M</v>
      </c>
      <c r="G26" s="19" t="str">
        <v xml:space="preserve"> Odry</v>
      </c>
      <c r="H26" s="20">
        <v>0</v>
      </c>
      <c r="I26" s="20" t="str">
        <v>N</v>
      </c>
      <c r="J26" s="20" t="str">
        <v>N</v>
      </c>
      <c r="K26" s="23" t="str">
        <v>N</v>
      </c>
      <c r="M26" s="33" t="s">
        <v>27</v>
      </c>
      <c r="N26" s="14"/>
      <c r="O26" s="14"/>
      <c r="P26" s="14"/>
      <c r="Q26" s="33"/>
      <c r="R26" s="14"/>
      <c r="S26" s="33"/>
      <c r="T26" s="33"/>
      <c r="U26" s="33"/>
      <c r="V26" s="33"/>
    </row>
    <row r="27" spans="1:22" s="10" customFormat="1" ht="24.95" customHeight="1">
      <c r="A27" s="16" t="s">
        <v>28</v>
      </c>
      <c r="B27" s="14" t="str">
        <v>31.</v>
      </c>
      <c r="C27" s="14" t="str">
        <v>Petřvaldík B</v>
      </c>
      <c r="D27" s="14">
        <v>0</v>
      </c>
      <c r="E27" s="20" t="str">
        <v>MSL</v>
      </c>
      <c r="F27" s="20" t="str">
        <v>M</v>
      </c>
      <c r="G27" s="19" t="str">
        <v xml:space="preserve">Petřvaldík B </v>
      </c>
      <c r="H27" s="20">
        <v>1</v>
      </c>
      <c r="I27" s="20" t="str">
        <v>N</v>
      </c>
      <c r="J27" s="20" t="str">
        <v>N</v>
      </c>
      <c r="K27" s="23" t="str">
        <v>N</v>
      </c>
      <c r="M27" s="33" t="s">
        <v>28</v>
      </c>
      <c r="N27" s="14"/>
      <c r="O27" s="14"/>
      <c r="P27" s="14"/>
      <c r="Q27" s="33"/>
      <c r="R27" s="14"/>
      <c r="S27" s="33"/>
      <c r="T27" s="33"/>
      <c r="U27" s="33"/>
      <c r="V27" s="33"/>
    </row>
    <row r="28" spans="1:22" s="10" customFormat="1" ht="24.95" customHeight="1">
      <c r="A28" s="16" t="s">
        <v>29</v>
      </c>
      <c r="B28" s="14" t="str">
        <v>33.</v>
      </c>
      <c r="C28" s="14" t="str">
        <v>Oprechtice</v>
      </c>
      <c r="D28" s="14">
        <v>0</v>
      </c>
      <c r="E28" s="20" t="str">
        <v>MSL</v>
      </c>
      <c r="F28" s="20" t="str">
        <v>M</v>
      </c>
      <c r="G28" s="19" t="str">
        <v xml:space="preserve">Oprechtice </v>
      </c>
      <c r="H28" s="20">
        <v>0</v>
      </c>
      <c r="I28" s="20" t="str">
        <v>N</v>
      </c>
      <c r="J28" s="20" t="str">
        <v>N</v>
      </c>
      <c r="K28" s="23" t="str">
        <v>N</v>
      </c>
      <c r="M28" s="33" t="s">
        <v>29</v>
      </c>
      <c r="N28" s="14"/>
      <c r="O28" s="14"/>
      <c r="P28" s="14"/>
      <c r="Q28" s="33"/>
      <c r="R28" s="14"/>
      <c r="S28" s="33"/>
      <c r="T28" s="33"/>
      <c r="U28" s="33"/>
      <c r="V28" s="33"/>
    </row>
    <row r="29" spans="1:22" s="10" customFormat="1" ht="24.95" customHeight="1">
      <c r="A29" s="16" t="s">
        <v>30</v>
      </c>
      <c r="B29" s="14" t="str">
        <v>34.</v>
      </c>
      <c r="C29" s="14" t="str">
        <v>Petřvaldík</v>
      </c>
      <c r="D29" s="14">
        <v>0</v>
      </c>
      <c r="E29" s="20" t="str">
        <v>MSL</v>
      </c>
      <c r="F29" s="20" t="str">
        <v>M</v>
      </c>
      <c r="G29" s="19" t="str">
        <v xml:space="preserve">Petřvaldík </v>
      </c>
      <c r="H29" s="20">
        <v>0</v>
      </c>
      <c r="I29" s="20" t="str">
        <v>N</v>
      </c>
      <c r="J29" s="20" t="str">
        <v>N</v>
      </c>
      <c r="K29" s="23" t="str">
        <v>N</v>
      </c>
      <c r="M29" s="33" t="s">
        <v>30</v>
      </c>
      <c r="N29" s="14"/>
      <c r="O29" s="14"/>
      <c r="P29" s="14"/>
      <c r="Q29" s="33"/>
      <c r="R29" s="14"/>
      <c r="S29" s="33"/>
      <c r="T29" s="33"/>
      <c r="U29" s="33"/>
      <c r="V29" s="33"/>
    </row>
    <row r="30" spans="1:22" s="10" customFormat="1" ht="24.95" customHeight="1">
      <c r="A30" s="16" t="s">
        <v>31</v>
      </c>
      <c r="B30" s="14"/>
      <c r="C30" s="14"/>
      <c r="D30" s="14"/>
      <c r="E30" s="20"/>
      <c r="F30" s="20"/>
      <c r="G30" s="19"/>
      <c r="H30" s="20"/>
      <c r="I30" s="20"/>
      <c r="J30" s="20"/>
      <c r="K30" s="23"/>
      <c r="M30" s="33" t="s">
        <v>31</v>
      </c>
      <c r="N30" s="14"/>
      <c r="O30" s="14"/>
      <c r="P30" s="14"/>
      <c r="Q30" s="33"/>
      <c r="R30" s="14"/>
      <c r="S30" s="33"/>
      <c r="T30" s="33"/>
      <c r="U30" s="33"/>
      <c r="V30" s="33"/>
    </row>
    <row r="31" spans="1:22" s="10" customFormat="1" ht="24.95" customHeight="1">
      <c r="A31" s="16" t="s">
        <v>32</v>
      </c>
      <c r="B31" s="14"/>
      <c r="C31" s="14"/>
      <c r="D31" s="14"/>
      <c r="E31" s="20"/>
      <c r="F31" s="20"/>
      <c r="G31" s="19"/>
      <c r="H31" s="20"/>
      <c r="I31" s="20"/>
      <c r="J31" s="20"/>
      <c r="K31" s="23"/>
      <c r="M31" s="33" t="s">
        <v>32</v>
      </c>
      <c r="N31" s="14"/>
      <c r="O31" s="14"/>
      <c r="P31" s="14"/>
      <c r="Q31" s="33"/>
      <c r="R31" s="14"/>
      <c r="S31" s="33"/>
      <c r="T31" s="33"/>
      <c r="U31" s="33"/>
      <c r="V31" s="33"/>
    </row>
    <row r="32" spans="1:22" s="10" customFormat="1" ht="24.95" customHeight="1">
      <c r="A32" s="16" t="s">
        <v>33</v>
      </c>
      <c r="B32" s="14"/>
      <c r="C32" s="14"/>
      <c r="D32" s="14"/>
      <c r="E32" s="20"/>
      <c r="F32" s="20"/>
      <c r="G32" s="19"/>
      <c r="H32" s="20"/>
      <c r="I32" s="20"/>
      <c r="J32" s="20"/>
      <c r="K32" s="23"/>
      <c r="M32" s="33" t="s">
        <v>33</v>
      </c>
      <c r="N32" s="14"/>
      <c r="O32" s="14"/>
      <c r="P32" s="14"/>
      <c r="Q32" s="33"/>
      <c r="R32" s="14"/>
      <c r="S32" s="33"/>
      <c r="T32" s="33"/>
      <c r="U32" s="33"/>
      <c r="V32" s="33"/>
    </row>
    <row r="33" spans="1:22" s="10" customFormat="1" ht="24.95" customHeight="1" thickBot="1">
      <c r="A33" s="16" t="s">
        <v>34</v>
      </c>
      <c r="B33" s="14"/>
      <c r="C33" s="14"/>
      <c r="D33" s="14"/>
      <c r="E33" s="20"/>
      <c r="F33" s="20"/>
      <c r="G33" s="19"/>
      <c r="H33" s="20"/>
      <c r="I33" s="20"/>
      <c r="J33" s="20"/>
      <c r="K33" s="23"/>
      <c r="M33" s="34" t="s">
        <v>34</v>
      </c>
      <c r="N33" s="15"/>
      <c r="O33" s="15"/>
      <c r="P33" s="15"/>
      <c r="Q33" s="34"/>
      <c r="R33" s="15"/>
      <c r="S33" s="34"/>
      <c r="T33" s="34"/>
      <c r="U33" s="34"/>
      <c r="V33" s="34"/>
    </row>
    <row r="34" spans="1:22" s="10" customFormat="1" ht="24.95" customHeight="1">
      <c r="A34" s="16" t="s">
        <v>35</v>
      </c>
      <c r="B34" s="14"/>
      <c r="C34" s="14"/>
      <c r="D34" s="14"/>
      <c r="E34" s="20"/>
      <c r="F34" s="20"/>
      <c r="G34" s="19"/>
      <c r="H34" s="20"/>
      <c r="I34" s="20"/>
      <c r="J34" s="20"/>
      <c r="K34" s="23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14"/>
      <c r="C35" s="14"/>
      <c r="D35" s="14"/>
      <c r="E35" s="20"/>
      <c r="F35" s="20"/>
      <c r="G35" s="19"/>
      <c r="H35" s="20"/>
      <c r="I35" s="20"/>
      <c r="J35" s="20"/>
      <c r="K35" s="23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14"/>
      <c r="C36" s="14"/>
      <c r="D36" s="14"/>
      <c r="E36" s="20"/>
      <c r="F36" s="20"/>
      <c r="G36" s="19"/>
      <c r="H36" s="20"/>
      <c r="I36" s="20"/>
      <c r="J36" s="20"/>
      <c r="K36" s="23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14"/>
      <c r="C37" s="14"/>
      <c r="D37" s="14"/>
      <c r="E37" s="20"/>
      <c r="F37" s="20"/>
      <c r="G37" s="19"/>
      <c r="H37" s="20"/>
      <c r="I37" s="20"/>
      <c r="J37" s="20"/>
      <c r="K37" s="23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14"/>
      <c r="C38" s="14"/>
      <c r="D38" s="14"/>
      <c r="E38" s="20"/>
      <c r="F38" s="20"/>
      <c r="G38" s="19"/>
      <c r="H38" s="20"/>
      <c r="I38" s="20"/>
      <c r="J38" s="20"/>
      <c r="K38" s="23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14"/>
      <c r="C39" s="14"/>
      <c r="D39" s="14"/>
      <c r="E39" s="20"/>
      <c r="F39" s="20"/>
      <c r="G39" s="19"/>
      <c r="H39" s="20"/>
      <c r="I39" s="20"/>
      <c r="J39" s="20"/>
      <c r="K39" s="23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14"/>
      <c r="C40" s="14"/>
      <c r="D40" s="14"/>
      <c r="E40" s="20"/>
      <c r="F40" s="20"/>
      <c r="G40" s="19"/>
      <c r="H40" s="20"/>
      <c r="I40" s="20"/>
      <c r="J40" s="20"/>
      <c r="K40" s="23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14"/>
      <c r="C41" s="14"/>
      <c r="D41" s="14"/>
      <c r="E41" s="20"/>
      <c r="F41" s="20"/>
      <c r="G41" s="19"/>
      <c r="H41" s="20"/>
      <c r="I41" s="20"/>
      <c r="J41" s="20"/>
      <c r="K41" s="23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14"/>
      <c r="C42" s="14"/>
      <c r="D42" s="14"/>
      <c r="E42" s="20"/>
      <c r="F42" s="20"/>
      <c r="G42" s="19"/>
      <c r="H42" s="20"/>
      <c r="I42" s="20"/>
      <c r="J42" s="20"/>
      <c r="K42" s="23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14"/>
      <c r="C43" s="14"/>
      <c r="D43" s="14"/>
      <c r="E43" s="20"/>
      <c r="F43" s="20"/>
      <c r="G43" s="19"/>
      <c r="H43" s="20"/>
      <c r="I43" s="20"/>
      <c r="J43" s="20"/>
      <c r="K43" s="23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14"/>
      <c r="C44" s="14"/>
      <c r="D44" s="14"/>
      <c r="E44" s="20"/>
      <c r="F44" s="20"/>
      <c r="G44" s="19"/>
      <c r="H44" s="20"/>
      <c r="I44" s="20"/>
      <c r="J44" s="20"/>
      <c r="K44" s="23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14"/>
      <c r="C45" s="14"/>
      <c r="D45" s="14"/>
      <c r="E45" s="20"/>
      <c r="F45" s="20"/>
      <c r="G45" s="19"/>
      <c r="H45" s="20"/>
      <c r="I45" s="20"/>
      <c r="J45" s="20"/>
      <c r="K45" s="23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14"/>
      <c r="C46" s="14"/>
      <c r="D46" s="14"/>
      <c r="E46" s="20"/>
      <c r="F46" s="20"/>
      <c r="G46" s="19"/>
      <c r="H46" s="20"/>
      <c r="I46" s="20"/>
      <c r="J46" s="20"/>
      <c r="K46" s="23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14"/>
      <c r="C47" s="14"/>
      <c r="D47" s="14"/>
      <c r="E47" s="20"/>
      <c r="F47" s="20"/>
      <c r="G47" s="19"/>
      <c r="H47" s="20"/>
      <c r="I47" s="20"/>
      <c r="J47" s="20"/>
      <c r="K47" s="23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14"/>
      <c r="C48" s="14"/>
      <c r="D48" s="14"/>
      <c r="E48" s="20"/>
      <c r="F48" s="20"/>
      <c r="G48" s="19"/>
      <c r="H48" s="20"/>
      <c r="I48" s="20"/>
      <c r="J48" s="20"/>
      <c r="K48" s="23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14"/>
      <c r="C49" s="14"/>
      <c r="D49" s="14"/>
      <c r="E49" s="20"/>
      <c r="F49" s="20"/>
      <c r="G49" s="19"/>
      <c r="H49" s="20"/>
      <c r="I49" s="20"/>
      <c r="J49" s="20"/>
      <c r="K49" s="23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14"/>
      <c r="C50" s="14"/>
      <c r="D50" s="14"/>
      <c r="E50" s="20"/>
      <c r="F50" s="20"/>
      <c r="G50" s="19"/>
      <c r="H50" s="20"/>
      <c r="I50" s="20"/>
      <c r="J50" s="20"/>
      <c r="K50" s="23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14"/>
      <c r="C51" s="14"/>
      <c r="D51" s="14"/>
      <c r="E51" s="20"/>
      <c r="F51" s="20"/>
      <c r="G51" s="19"/>
      <c r="H51" s="20"/>
      <c r="I51" s="20"/>
      <c r="J51" s="20"/>
      <c r="K51" s="23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14"/>
      <c r="C52" s="14"/>
      <c r="D52" s="14"/>
      <c r="E52" s="20"/>
      <c r="F52" s="20"/>
      <c r="G52" s="19"/>
      <c r="H52" s="20"/>
      <c r="I52" s="20"/>
      <c r="J52" s="20"/>
      <c r="K52" s="23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14"/>
      <c r="C53" s="14"/>
      <c r="D53" s="14"/>
      <c r="E53" s="20"/>
      <c r="F53" s="20"/>
      <c r="G53" s="19"/>
      <c r="H53" s="20"/>
      <c r="I53" s="20"/>
      <c r="J53" s="20"/>
      <c r="K53" s="23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14"/>
      <c r="C54" s="14"/>
      <c r="D54" s="14"/>
      <c r="E54" s="20"/>
      <c r="F54" s="20"/>
      <c r="G54" s="19"/>
      <c r="H54" s="20"/>
      <c r="I54" s="20"/>
      <c r="J54" s="20"/>
      <c r="K54" s="23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14"/>
      <c r="C55" s="14"/>
      <c r="D55" s="14"/>
      <c r="E55" s="20"/>
      <c r="F55" s="20"/>
      <c r="G55" s="19"/>
      <c r="H55" s="20"/>
      <c r="I55" s="20"/>
      <c r="J55" s="20"/>
      <c r="K55" s="23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14"/>
      <c r="C56" s="14"/>
      <c r="D56" s="14"/>
      <c r="E56" s="20"/>
      <c r="F56" s="20"/>
      <c r="G56" s="19"/>
      <c r="H56" s="20"/>
      <c r="I56" s="20"/>
      <c r="J56" s="20"/>
      <c r="K56" s="23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14"/>
      <c r="C57" s="14"/>
      <c r="D57" s="14"/>
      <c r="E57" s="20"/>
      <c r="F57" s="20"/>
      <c r="G57" s="19"/>
      <c r="H57" s="20"/>
      <c r="I57" s="20"/>
      <c r="J57" s="20"/>
      <c r="K57" s="23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14"/>
      <c r="C58" s="14"/>
      <c r="D58" s="14"/>
      <c r="E58" s="20"/>
      <c r="F58" s="20"/>
      <c r="G58" s="19"/>
      <c r="H58" s="20"/>
      <c r="I58" s="20"/>
      <c r="J58" s="20"/>
      <c r="K58" s="23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14"/>
      <c r="C59" s="14"/>
      <c r="D59" s="14"/>
      <c r="E59" s="20"/>
      <c r="F59" s="20"/>
      <c r="G59" s="19"/>
      <c r="H59" s="20"/>
      <c r="I59" s="20"/>
      <c r="J59" s="20"/>
      <c r="K59" s="23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14"/>
      <c r="C60" s="14"/>
      <c r="D60" s="14"/>
      <c r="E60" s="20"/>
      <c r="F60" s="20"/>
      <c r="G60" s="19"/>
      <c r="H60" s="20"/>
      <c r="I60" s="20"/>
      <c r="J60" s="20"/>
      <c r="K60" s="23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14"/>
      <c r="C61" s="14"/>
      <c r="D61" s="14"/>
      <c r="E61" s="20"/>
      <c r="F61" s="20"/>
      <c r="G61" s="19"/>
      <c r="H61" s="20"/>
      <c r="I61" s="20"/>
      <c r="J61" s="20"/>
      <c r="K61" s="23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14"/>
      <c r="C62" s="14"/>
      <c r="D62" s="14"/>
      <c r="E62" s="20"/>
      <c r="F62" s="20"/>
      <c r="G62" s="19"/>
      <c r="H62" s="20"/>
      <c r="I62" s="20"/>
      <c r="J62" s="20"/>
      <c r="K62" s="23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14"/>
      <c r="C63" s="14"/>
      <c r="D63" s="14"/>
      <c r="E63" s="20"/>
      <c r="F63" s="20"/>
      <c r="G63" s="19"/>
      <c r="H63" s="20"/>
      <c r="I63" s="20"/>
      <c r="J63" s="20"/>
      <c r="K63" s="23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14"/>
      <c r="C64" s="14"/>
      <c r="D64" s="14"/>
      <c r="E64" s="20"/>
      <c r="F64" s="20"/>
      <c r="G64" s="19"/>
      <c r="H64" s="20"/>
      <c r="I64" s="20"/>
      <c r="J64" s="20"/>
      <c r="K64" s="23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14"/>
      <c r="C65" s="14"/>
      <c r="D65" s="14"/>
      <c r="E65" s="20"/>
      <c r="F65" s="20"/>
      <c r="G65" s="19"/>
      <c r="H65" s="20"/>
      <c r="I65" s="20"/>
      <c r="J65" s="20"/>
      <c r="K65" s="23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14"/>
      <c r="C66" s="14"/>
      <c r="D66" s="14"/>
      <c r="E66" s="20"/>
      <c r="F66" s="20"/>
      <c r="G66" s="19"/>
      <c r="H66" s="20"/>
      <c r="I66" s="20"/>
      <c r="J66" s="20"/>
      <c r="K66" s="23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14"/>
      <c r="C67" s="14"/>
      <c r="D67" s="14"/>
      <c r="E67" s="20"/>
      <c r="F67" s="20"/>
      <c r="G67" s="19"/>
      <c r="H67" s="20"/>
      <c r="I67" s="20"/>
      <c r="J67" s="20"/>
      <c r="K67" s="23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14"/>
      <c r="C68" s="14"/>
      <c r="D68" s="14"/>
      <c r="E68" s="20"/>
      <c r="F68" s="20"/>
      <c r="G68" s="19"/>
      <c r="H68" s="20"/>
      <c r="I68" s="20"/>
      <c r="J68" s="20"/>
      <c r="K68" s="23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14"/>
      <c r="C69" s="14"/>
      <c r="D69" s="14"/>
      <c r="E69" s="20"/>
      <c r="F69" s="20"/>
      <c r="G69" s="19"/>
      <c r="H69" s="20"/>
      <c r="I69" s="20"/>
      <c r="J69" s="20"/>
      <c r="K69" s="23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14"/>
      <c r="C70" s="14"/>
      <c r="D70" s="14"/>
      <c r="E70" s="20"/>
      <c r="F70" s="20"/>
      <c r="G70" s="19"/>
      <c r="H70" s="20"/>
      <c r="I70" s="20"/>
      <c r="J70" s="20"/>
      <c r="K70" s="23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14"/>
      <c r="C71" s="14"/>
      <c r="D71" s="14"/>
      <c r="E71" s="20"/>
      <c r="F71" s="20"/>
      <c r="G71" s="19"/>
      <c r="H71" s="20"/>
      <c r="I71" s="20"/>
      <c r="J71" s="20"/>
      <c r="K71" s="23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14"/>
      <c r="C72" s="14"/>
      <c r="D72" s="14"/>
      <c r="E72" s="20"/>
      <c r="F72" s="20"/>
      <c r="G72" s="19"/>
      <c r="H72" s="20"/>
      <c r="I72" s="20"/>
      <c r="J72" s="20"/>
      <c r="K72" s="23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14"/>
      <c r="C73" s="14"/>
      <c r="D73" s="14"/>
      <c r="E73" s="20"/>
      <c r="F73" s="20"/>
      <c r="G73" s="19"/>
      <c r="H73" s="20"/>
      <c r="I73" s="20"/>
      <c r="J73" s="20"/>
      <c r="K73" s="23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14"/>
      <c r="C74" s="14"/>
      <c r="D74" s="14"/>
      <c r="E74" s="20"/>
      <c r="F74" s="20"/>
      <c r="G74" s="19"/>
      <c r="H74" s="20"/>
      <c r="I74" s="20"/>
      <c r="J74" s="20"/>
      <c r="K74" s="23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14"/>
      <c r="C75" s="14"/>
      <c r="D75" s="14"/>
      <c r="E75" s="20"/>
      <c r="F75" s="20"/>
      <c r="G75" s="19"/>
      <c r="H75" s="20"/>
      <c r="I75" s="20"/>
      <c r="J75" s="20"/>
      <c r="K75" s="23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14"/>
      <c r="C76" s="14"/>
      <c r="D76" s="14"/>
      <c r="E76" s="20"/>
      <c r="F76" s="20"/>
      <c r="G76" s="19"/>
      <c r="H76" s="20"/>
      <c r="I76" s="20"/>
      <c r="J76" s="20"/>
      <c r="K76" s="23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14"/>
      <c r="C77" s="14"/>
      <c r="D77" s="14"/>
      <c r="E77" s="20"/>
      <c r="F77" s="20"/>
      <c r="G77" s="19"/>
      <c r="H77" s="20"/>
      <c r="I77" s="20"/>
      <c r="J77" s="20"/>
      <c r="K77" s="23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14"/>
      <c r="C78" s="14"/>
      <c r="D78" s="14"/>
      <c r="E78" s="20"/>
      <c r="F78" s="20"/>
      <c r="G78" s="19"/>
      <c r="H78" s="20"/>
      <c r="I78" s="20"/>
      <c r="J78" s="20"/>
      <c r="K78" s="23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14"/>
      <c r="C79" s="14"/>
      <c r="D79" s="14"/>
      <c r="E79" s="20"/>
      <c r="F79" s="20"/>
      <c r="G79" s="19"/>
      <c r="H79" s="20"/>
      <c r="I79" s="20"/>
      <c r="J79" s="20"/>
      <c r="K79" s="23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14"/>
      <c r="C80" s="14"/>
      <c r="D80" s="14"/>
      <c r="E80" s="20"/>
      <c r="F80" s="20"/>
      <c r="G80" s="19"/>
      <c r="H80" s="20"/>
      <c r="I80" s="20"/>
      <c r="J80" s="20"/>
      <c r="K80" s="23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14"/>
      <c r="C81" s="14"/>
      <c r="D81" s="14"/>
      <c r="E81" s="20"/>
      <c r="F81" s="20"/>
      <c r="G81" s="19"/>
      <c r="H81" s="20"/>
      <c r="I81" s="20"/>
      <c r="J81" s="20"/>
      <c r="K81" s="23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14"/>
      <c r="C82" s="14"/>
      <c r="D82" s="14"/>
      <c r="E82" s="20"/>
      <c r="F82" s="20"/>
      <c r="G82" s="19"/>
      <c r="H82" s="20"/>
      <c r="I82" s="20"/>
      <c r="J82" s="20"/>
      <c r="K82" s="23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14"/>
      <c r="C83" s="14"/>
      <c r="D83" s="14"/>
      <c r="E83" s="20"/>
      <c r="F83" s="20"/>
      <c r="G83" s="19"/>
      <c r="H83" s="20"/>
      <c r="I83" s="20"/>
      <c r="J83" s="20"/>
      <c r="K83" s="23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14"/>
      <c r="C84" s="14"/>
      <c r="D84" s="14"/>
      <c r="E84" s="20"/>
      <c r="F84" s="20"/>
      <c r="G84" s="19"/>
      <c r="H84" s="20"/>
      <c r="I84" s="20"/>
      <c r="J84" s="20"/>
      <c r="K84" s="23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14"/>
      <c r="C85" s="14"/>
      <c r="D85" s="14"/>
      <c r="E85" s="20"/>
      <c r="F85" s="20"/>
      <c r="G85" s="19"/>
      <c r="H85" s="20"/>
      <c r="I85" s="20"/>
      <c r="J85" s="20"/>
      <c r="K85" s="23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14"/>
      <c r="C86" s="14"/>
      <c r="D86" s="14"/>
      <c r="E86" s="20"/>
      <c r="F86" s="20"/>
      <c r="G86" s="19"/>
      <c r="H86" s="20"/>
      <c r="I86" s="20"/>
      <c r="J86" s="20"/>
      <c r="K86" s="23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14"/>
      <c r="C87" s="14"/>
      <c r="D87" s="14"/>
      <c r="E87" s="20"/>
      <c r="F87" s="20"/>
      <c r="G87" s="19"/>
      <c r="H87" s="20"/>
      <c r="I87" s="20"/>
      <c r="J87" s="20"/>
      <c r="K87" s="23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14"/>
      <c r="C88" s="14"/>
      <c r="D88" s="14"/>
      <c r="E88" s="20"/>
      <c r="F88" s="20"/>
      <c r="G88" s="19"/>
      <c r="H88" s="20"/>
      <c r="I88" s="20"/>
      <c r="J88" s="20"/>
      <c r="K88" s="23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14"/>
      <c r="C89" s="14"/>
      <c r="D89" s="14"/>
      <c r="E89" s="20"/>
      <c r="F89" s="20"/>
      <c r="G89" s="19"/>
      <c r="H89" s="20"/>
      <c r="I89" s="20"/>
      <c r="J89" s="20"/>
      <c r="K89" s="23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14"/>
      <c r="C90" s="14"/>
      <c r="D90" s="14"/>
      <c r="E90" s="20"/>
      <c r="F90" s="20"/>
      <c r="G90" s="19"/>
      <c r="H90" s="20"/>
      <c r="I90" s="20"/>
      <c r="J90" s="20"/>
      <c r="K90" s="23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14"/>
      <c r="C91" s="14"/>
      <c r="D91" s="14"/>
      <c r="E91" s="20"/>
      <c r="F91" s="20"/>
      <c r="G91" s="19"/>
      <c r="H91" s="20"/>
      <c r="I91" s="20"/>
      <c r="J91" s="20"/>
      <c r="K91" s="23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14"/>
      <c r="C92" s="14"/>
      <c r="D92" s="14"/>
      <c r="E92" s="20"/>
      <c r="F92" s="20"/>
      <c r="G92" s="19"/>
      <c r="H92" s="20"/>
      <c r="I92" s="20"/>
      <c r="J92" s="20"/>
      <c r="K92" s="23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14"/>
      <c r="C93" s="14"/>
      <c r="D93" s="14"/>
      <c r="E93" s="20"/>
      <c r="F93" s="20"/>
      <c r="G93" s="19"/>
      <c r="H93" s="20"/>
      <c r="I93" s="20"/>
      <c r="J93" s="20"/>
      <c r="K93" s="23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14"/>
      <c r="C94" s="14"/>
      <c r="D94" s="14"/>
      <c r="E94" s="20"/>
      <c r="F94" s="20"/>
      <c r="G94" s="19"/>
      <c r="H94" s="20"/>
      <c r="I94" s="20"/>
      <c r="J94" s="20"/>
      <c r="K94" s="23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14"/>
      <c r="C95" s="14"/>
      <c r="D95" s="14"/>
      <c r="E95" s="20"/>
      <c r="F95" s="20"/>
      <c r="G95" s="19"/>
      <c r="H95" s="20"/>
      <c r="I95" s="20"/>
      <c r="J95" s="20"/>
      <c r="K95" s="23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14"/>
      <c r="C96" s="14"/>
      <c r="D96" s="14"/>
      <c r="E96" s="20"/>
      <c r="F96" s="20"/>
      <c r="G96" s="19"/>
      <c r="H96" s="20"/>
      <c r="I96" s="20"/>
      <c r="J96" s="20"/>
      <c r="K96" s="23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14"/>
      <c r="C97" s="14"/>
      <c r="D97" s="14"/>
      <c r="E97" s="20"/>
      <c r="F97" s="20"/>
      <c r="G97" s="19"/>
      <c r="H97" s="20"/>
      <c r="I97" s="20"/>
      <c r="J97" s="20"/>
      <c r="K97" s="23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14"/>
      <c r="C98" s="14"/>
      <c r="D98" s="14"/>
      <c r="E98" s="20"/>
      <c r="F98" s="20"/>
      <c r="G98" s="19"/>
      <c r="H98" s="20"/>
      <c r="I98" s="20"/>
      <c r="J98" s="20"/>
      <c r="K98" s="23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14"/>
      <c r="C99" s="14"/>
      <c r="D99" s="14"/>
      <c r="E99" s="20"/>
      <c r="F99" s="20"/>
      <c r="G99" s="19"/>
      <c r="H99" s="20"/>
      <c r="I99" s="20"/>
      <c r="J99" s="20"/>
      <c r="K99" s="23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14"/>
      <c r="C100" s="14"/>
      <c r="D100" s="14"/>
      <c r="E100" s="20"/>
      <c r="F100" s="20"/>
      <c r="G100" s="19"/>
      <c r="H100" s="20"/>
      <c r="I100" s="20"/>
      <c r="J100" s="20"/>
      <c r="K100" s="23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15"/>
      <c r="C101" s="15"/>
      <c r="D101" s="15"/>
      <c r="E101" s="22"/>
      <c r="F101" s="22"/>
      <c r="G101" s="21"/>
      <c r="H101" s="22"/>
      <c r="I101" s="22"/>
      <c r="J101" s="22"/>
      <c r="K101" s="24"/>
      <c r="Q101" s="26"/>
      <c r="S101" s="26"/>
      <c r="T101" s="26"/>
      <c r="U101" s="26"/>
      <c r="V101" s="26"/>
    </row>
  </sheetData>
  <sheetProtection algorithmName="SHA-512" hashValue="9dEAqPhU5ZH+fav8HyOG4ykxPxAWYc42paHJUBdUmlamlZQeDeeEmZAbGWXETPC7PcHjLDOhnFGAujOs0KBqxQ==" saltValue="L1tU3ZJe0JvGPAWVmPEjHA==" spinCount="100000" sheet="1" objects="1" scenarios="1"/>
  <mergeCells count="4">
    <mergeCell ref="A1:K1"/>
    <mergeCell ref="M1:V1"/>
    <mergeCell ref="B2:G2"/>
    <mergeCell ref="H2:K2"/>
  </mergeCells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AFBB-2211-4B8C-8D93-2FA7C23C32DE}">
  <dimension ref="A1:V101"/>
  <sheetViews>
    <sheetView tabSelected="1" topLeftCell="L1" zoomScale="70" zoomScaleNormal="70" workbookViewId="0">
      <selection activeCell="E19" sqref="E19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9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138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Větřkovice</v>
      </c>
      <c r="C2" s="106"/>
      <c r="D2" s="106"/>
      <c r="E2" s="106"/>
      <c r="F2" s="106"/>
      <c r="G2" s="106"/>
      <c r="H2" s="106">
        <f>'Startovní listina'!G2</f>
        <v>46243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35" t="str" cm="1">
        <f t="array" ref="B4:K19">_xlfn._xlws.SORT(_xlfn._xlws.FILTER('Startovní listina'!A4:J1002, 'Startovní listina'!E4:E1002="Ž"), 10, 1)</f>
        <v>8.</v>
      </c>
      <c r="C4" s="88" t="str">
        <v>Bartovice</v>
      </c>
      <c r="D4" s="88">
        <v>0</v>
      </c>
      <c r="E4" s="89" t="str">
        <v>MSL</v>
      </c>
      <c r="F4" s="89" t="str">
        <v>Ž</v>
      </c>
      <c r="G4" s="90" t="str">
        <v xml:space="preserve">Bartovice </v>
      </c>
      <c r="H4" s="89">
        <v>0</v>
      </c>
      <c r="I4" s="89">
        <v>15.29</v>
      </c>
      <c r="J4" s="89">
        <v>16.093</v>
      </c>
      <c r="K4" s="91">
        <v>16.093</v>
      </c>
      <c r="M4" s="38" t="s">
        <v>5</v>
      </c>
      <c r="N4" s="35" t="str" cm="1">
        <f t="array" ref="N4:V15">_xlfn._xlws.SORT(_xlfn._xlws.FILTER(C4:K1001, E4:E1001="MSL"), 9, 1)</f>
        <v>Bartovice</v>
      </c>
      <c r="O4" s="35">
        <v>0</v>
      </c>
      <c r="P4" s="35" t="str">
        <v>MSL</v>
      </c>
      <c r="Q4" s="38" t="str">
        <v>Ž</v>
      </c>
      <c r="R4" s="35" t="str">
        <v xml:space="preserve">Bartovice </v>
      </c>
      <c r="S4" s="38">
        <v>0</v>
      </c>
      <c r="T4" s="38">
        <v>15.29</v>
      </c>
      <c r="U4" s="38">
        <v>16.093</v>
      </c>
      <c r="V4" s="38">
        <v>16.093</v>
      </c>
    </row>
    <row r="5" spans="1:22" s="10" customFormat="1" ht="24.95" customHeight="1">
      <c r="A5" s="16" t="s">
        <v>6</v>
      </c>
      <c r="B5" s="92" t="str">
        <v>32.</v>
      </c>
      <c r="C5" s="93" t="str">
        <v>Proskovice</v>
      </c>
      <c r="D5" s="93">
        <v>0</v>
      </c>
      <c r="E5" s="94" t="str">
        <v>MSL</v>
      </c>
      <c r="F5" s="94" t="str">
        <v>Ž</v>
      </c>
      <c r="G5" s="95" t="str">
        <v xml:space="preserve">Proskovice </v>
      </c>
      <c r="H5" s="94">
        <v>2</v>
      </c>
      <c r="I5" s="94">
        <v>15.597</v>
      </c>
      <c r="J5" s="94">
        <v>16.169</v>
      </c>
      <c r="K5" s="94">
        <v>16.169</v>
      </c>
      <c r="M5" s="39" t="s">
        <v>6</v>
      </c>
      <c r="N5" s="36" t="str">
        <v>Proskovice</v>
      </c>
      <c r="O5" s="36">
        <v>0</v>
      </c>
      <c r="P5" s="36" t="str">
        <v>MSL</v>
      </c>
      <c r="Q5" s="39" t="str">
        <v>Ž</v>
      </c>
      <c r="R5" s="36" t="str">
        <v xml:space="preserve">Proskovice </v>
      </c>
      <c r="S5" s="39">
        <v>2</v>
      </c>
      <c r="T5" s="39">
        <v>15.597</v>
      </c>
      <c r="U5" s="39">
        <v>16.169</v>
      </c>
      <c r="V5" s="39">
        <v>16.169</v>
      </c>
    </row>
    <row r="6" spans="1:22" s="10" customFormat="1" ht="24.95" customHeight="1">
      <c r="A6" s="16" t="s">
        <v>7</v>
      </c>
      <c r="B6" s="93" t="str">
        <v>26.</v>
      </c>
      <c r="C6" s="93" t="str">
        <v>Jistebník</v>
      </c>
      <c r="D6" s="93">
        <v>0</v>
      </c>
      <c r="E6" s="94" t="str">
        <v>MSL</v>
      </c>
      <c r="F6" s="94" t="str">
        <v>Ž</v>
      </c>
      <c r="G6" s="95" t="str">
        <v xml:space="preserve">Jistebník </v>
      </c>
      <c r="H6" s="94">
        <v>0</v>
      </c>
      <c r="I6" s="94">
        <v>16.715</v>
      </c>
      <c r="J6" s="94">
        <v>16.353000000000002</v>
      </c>
      <c r="K6" s="94">
        <v>16.715</v>
      </c>
      <c r="M6" s="39" t="s">
        <v>7</v>
      </c>
      <c r="N6" s="36" t="str">
        <v>Jistebník</v>
      </c>
      <c r="O6" s="36">
        <v>0</v>
      </c>
      <c r="P6" s="36" t="str">
        <v>MSL</v>
      </c>
      <c r="Q6" s="39" t="str">
        <v>Ž</v>
      </c>
      <c r="R6" s="36" t="str">
        <v xml:space="preserve">Jistebník </v>
      </c>
      <c r="S6" s="39">
        <v>0</v>
      </c>
      <c r="T6" s="39">
        <v>16.715</v>
      </c>
      <c r="U6" s="39">
        <v>16.353000000000002</v>
      </c>
      <c r="V6" s="39">
        <v>16.715</v>
      </c>
    </row>
    <row r="7" spans="1:22" s="10" customFormat="1" ht="24.95" customHeight="1">
      <c r="A7" s="16" t="s">
        <v>8</v>
      </c>
      <c r="B7" s="93" t="str">
        <v>41.</v>
      </c>
      <c r="C7" s="93">
        <v>0</v>
      </c>
      <c r="D7" s="93" t="str">
        <v>Turčianské Teplice</v>
      </c>
      <c r="E7" s="94" t="str">
        <v/>
      </c>
      <c r="F7" s="94" t="str">
        <v>Ž</v>
      </c>
      <c r="G7" s="95" t="str">
        <v xml:space="preserve"> Turčianské Teplice</v>
      </c>
      <c r="H7" s="94">
        <v>1</v>
      </c>
      <c r="I7" s="94">
        <v>16.53</v>
      </c>
      <c r="J7" s="94">
        <v>16.893000000000001</v>
      </c>
      <c r="K7" s="94">
        <v>16.893000000000001</v>
      </c>
      <c r="M7" s="39" t="s">
        <v>8</v>
      </c>
      <c r="N7" s="36" t="str">
        <v>Oprechtice</v>
      </c>
      <c r="O7" s="36">
        <v>0</v>
      </c>
      <c r="P7" s="36" t="str">
        <v>MSL</v>
      </c>
      <c r="Q7" s="39" t="str">
        <v>Ž</v>
      </c>
      <c r="R7" s="36" t="str">
        <v xml:space="preserve">Oprechtice </v>
      </c>
      <c r="S7" s="39">
        <v>1</v>
      </c>
      <c r="T7" s="39">
        <v>16.521000000000001</v>
      </c>
      <c r="U7" s="39">
        <v>17.010000000000002</v>
      </c>
      <c r="V7" s="39">
        <v>17.010000000000002</v>
      </c>
    </row>
    <row r="8" spans="1:22" s="10" customFormat="1" ht="24.95" customHeight="1">
      <c r="A8" s="16" t="s">
        <v>9</v>
      </c>
      <c r="B8" s="93" t="str">
        <v>36.</v>
      </c>
      <c r="C8" s="93" t="str">
        <v>Oprechtice</v>
      </c>
      <c r="D8" s="93">
        <v>0</v>
      </c>
      <c r="E8" s="94" t="str">
        <v>MSL</v>
      </c>
      <c r="F8" s="94" t="str">
        <v>Ž</v>
      </c>
      <c r="G8" s="95" t="str">
        <v xml:space="preserve">Oprechtice </v>
      </c>
      <c r="H8" s="94">
        <v>1</v>
      </c>
      <c r="I8" s="94">
        <v>16.521000000000001</v>
      </c>
      <c r="J8" s="94">
        <v>17.010000000000002</v>
      </c>
      <c r="K8" s="94">
        <v>17.010000000000002</v>
      </c>
      <c r="M8" s="39" t="s">
        <v>9</v>
      </c>
      <c r="N8" s="36" t="str">
        <v>Brušperk</v>
      </c>
      <c r="O8" s="36">
        <v>0</v>
      </c>
      <c r="P8" s="36" t="str">
        <v>MSL</v>
      </c>
      <c r="Q8" s="39" t="str">
        <v>Ž</v>
      </c>
      <c r="R8" s="36" t="str">
        <v xml:space="preserve">Brušperk </v>
      </c>
      <c r="S8" s="39">
        <v>0</v>
      </c>
      <c r="T8" s="39">
        <v>16.18</v>
      </c>
      <c r="U8" s="39">
        <v>17.128</v>
      </c>
      <c r="V8" s="39">
        <v>17.128</v>
      </c>
    </row>
    <row r="9" spans="1:22" s="10" customFormat="1" ht="24.95" customHeight="1">
      <c r="A9" s="16" t="s">
        <v>10</v>
      </c>
      <c r="B9" s="93" t="str">
        <v>19.</v>
      </c>
      <c r="C9" s="93" t="str">
        <v>Brušperk</v>
      </c>
      <c r="D9" s="93">
        <v>0</v>
      </c>
      <c r="E9" s="94" t="str">
        <v>MSL</v>
      </c>
      <c r="F9" s="94" t="str">
        <v>Ž</v>
      </c>
      <c r="G9" s="95" t="str">
        <v xml:space="preserve">Brušperk </v>
      </c>
      <c r="H9" s="94">
        <v>0</v>
      </c>
      <c r="I9" s="94">
        <v>16.18</v>
      </c>
      <c r="J9" s="94">
        <v>17.128</v>
      </c>
      <c r="K9" s="94">
        <v>17.128</v>
      </c>
      <c r="M9" s="39" t="s">
        <v>10</v>
      </c>
      <c r="N9" s="36" t="str">
        <v>Těrlicko-Hradiště</v>
      </c>
      <c r="O9" s="36">
        <v>0</v>
      </c>
      <c r="P9" s="36" t="str">
        <v>MSL</v>
      </c>
      <c r="Q9" s="39" t="str">
        <v>Ž</v>
      </c>
      <c r="R9" s="36" t="str">
        <v xml:space="preserve">Těrlicko-Hradiště </v>
      </c>
      <c r="S9" s="39">
        <v>0</v>
      </c>
      <c r="T9" s="39">
        <v>18.187999999999999</v>
      </c>
      <c r="U9" s="39">
        <v>16.936</v>
      </c>
      <c r="V9" s="39">
        <v>18.187999999999999</v>
      </c>
    </row>
    <row r="10" spans="1:22" s="10" customFormat="1" ht="24.95" customHeight="1">
      <c r="A10" s="16" t="s">
        <v>11</v>
      </c>
      <c r="B10" s="93" t="str">
        <v>12.</v>
      </c>
      <c r="C10" s="93">
        <v>0</v>
      </c>
      <c r="D10" s="93" t="str">
        <v>Hájov</v>
      </c>
      <c r="E10" s="94" t="str">
        <v/>
      </c>
      <c r="F10" s="94" t="str">
        <v>Ž</v>
      </c>
      <c r="G10" s="95" t="str">
        <v xml:space="preserve"> Hájov</v>
      </c>
      <c r="H10" s="94">
        <v>0</v>
      </c>
      <c r="I10" s="94">
        <v>16.652000000000001</v>
      </c>
      <c r="J10" s="94">
        <v>17.617000000000001</v>
      </c>
      <c r="K10" s="94">
        <v>17.617000000000001</v>
      </c>
      <c r="M10" s="39" t="s">
        <v>11</v>
      </c>
      <c r="N10" s="36" t="str">
        <v>Petřvaldík</v>
      </c>
      <c r="O10" s="36">
        <v>0</v>
      </c>
      <c r="P10" s="36" t="str">
        <v>MSL</v>
      </c>
      <c r="Q10" s="39" t="str">
        <v>Ž</v>
      </c>
      <c r="R10" s="36" t="str">
        <v xml:space="preserve">Petřvaldík </v>
      </c>
      <c r="S10" s="39">
        <v>1</v>
      </c>
      <c r="T10" s="39">
        <v>17.507000000000001</v>
      </c>
      <c r="U10" s="39">
        <v>18.451000000000001</v>
      </c>
      <c r="V10" s="39">
        <v>18.451000000000001</v>
      </c>
    </row>
    <row r="11" spans="1:22" s="10" customFormat="1" ht="24.95" customHeight="1">
      <c r="A11" s="16" t="s">
        <v>12</v>
      </c>
      <c r="B11" s="93" t="str">
        <v>42.</v>
      </c>
      <c r="C11" s="93">
        <v>0</v>
      </c>
      <c r="D11" s="93" t="str">
        <v>Dolní Životice</v>
      </c>
      <c r="E11" s="94" t="str">
        <v/>
      </c>
      <c r="F11" s="94" t="str">
        <v>Ž</v>
      </c>
      <c r="G11" s="95" t="str">
        <v xml:space="preserve"> Dolní Životice</v>
      </c>
      <c r="H11" s="94">
        <v>0</v>
      </c>
      <c r="I11" s="94">
        <v>17.954999999999998</v>
      </c>
      <c r="J11" s="94">
        <v>17.678000000000001</v>
      </c>
      <c r="K11" s="94">
        <v>17.954999999999998</v>
      </c>
      <c r="M11" s="39" t="s">
        <v>12</v>
      </c>
      <c r="N11" s="36" t="str">
        <v>Bernartice nad Odrou</v>
      </c>
      <c r="O11" s="36">
        <v>0</v>
      </c>
      <c r="P11" s="36" t="str">
        <v>MSL</v>
      </c>
      <c r="Q11" s="39" t="str">
        <v>Ž</v>
      </c>
      <c r="R11" s="36" t="str">
        <v xml:space="preserve">Bernartice nad Odrou </v>
      </c>
      <c r="S11" s="39">
        <v>0</v>
      </c>
      <c r="T11" s="39">
        <v>18.245000000000001</v>
      </c>
      <c r="U11" s="39">
        <v>18.602</v>
      </c>
      <c r="V11" s="39">
        <v>18.602</v>
      </c>
    </row>
    <row r="12" spans="1:22" s="10" customFormat="1" ht="24.95" customHeight="1">
      <c r="A12" s="16" t="s">
        <v>13</v>
      </c>
      <c r="B12" s="93" t="str">
        <v>46.</v>
      </c>
      <c r="C12" s="93" t="str">
        <v>Těrlicko-Hradiště</v>
      </c>
      <c r="D12" s="93">
        <v>0</v>
      </c>
      <c r="E12" s="94" t="str">
        <v>MSL</v>
      </c>
      <c r="F12" s="94" t="str">
        <v>Ž</v>
      </c>
      <c r="G12" s="95" t="str">
        <v xml:space="preserve">Těrlicko-Hradiště </v>
      </c>
      <c r="H12" s="94">
        <v>0</v>
      </c>
      <c r="I12" s="94">
        <v>18.187999999999999</v>
      </c>
      <c r="J12" s="94">
        <v>16.936</v>
      </c>
      <c r="K12" s="94">
        <v>18.187999999999999</v>
      </c>
      <c r="M12" s="39" t="s">
        <v>13</v>
      </c>
      <c r="N12" s="36" t="str">
        <v>Loučka</v>
      </c>
      <c r="O12" s="36">
        <v>0</v>
      </c>
      <c r="P12" s="36" t="str">
        <v>MSL</v>
      </c>
      <c r="Q12" s="39" t="str">
        <v>Ž</v>
      </c>
      <c r="R12" s="36" t="str">
        <v xml:space="preserve">Loučka </v>
      </c>
      <c r="S12" s="39">
        <v>0</v>
      </c>
      <c r="T12" s="39">
        <v>18.658000000000001</v>
      </c>
      <c r="U12" s="39">
        <v>17.963000000000001</v>
      </c>
      <c r="V12" s="39">
        <v>18.658000000000001</v>
      </c>
    </row>
    <row r="13" spans="1:22" s="10" customFormat="1" ht="24.95" customHeight="1">
      <c r="A13" s="16" t="s">
        <v>14</v>
      </c>
      <c r="B13" s="93" t="str">
        <v>38.</v>
      </c>
      <c r="C13" s="93" t="str">
        <v>Petřvaldík</v>
      </c>
      <c r="D13" s="93">
        <v>0</v>
      </c>
      <c r="E13" s="94" t="str">
        <v>MSL</v>
      </c>
      <c r="F13" s="94" t="str">
        <v>Ž</v>
      </c>
      <c r="G13" s="95" t="str">
        <v xml:space="preserve">Petřvaldík </v>
      </c>
      <c r="H13" s="94">
        <v>1</v>
      </c>
      <c r="I13" s="94">
        <v>17.507000000000001</v>
      </c>
      <c r="J13" s="94">
        <v>18.451000000000001</v>
      </c>
      <c r="K13" s="94">
        <v>18.451000000000001</v>
      </c>
      <c r="M13" s="39" t="s">
        <v>14</v>
      </c>
      <c r="N13" s="36" t="str">
        <v>Metylovice</v>
      </c>
      <c r="O13" s="36">
        <v>0</v>
      </c>
      <c r="P13" s="36" t="str">
        <v>MSL</v>
      </c>
      <c r="Q13" s="39" t="str">
        <v>Ž</v>
      </c>
      <c r="R13" s="36" t="str">
        <v xml:space="preserve">Metylovice </v>
      </c>
      <c r="S13" s="39">
        <v>0</v>
      </c>
      <c r="T13" s="39">
        <v>19.041</v>
      </c>
      <c r="U13" s="39">
        <v>19.651</v>
      </c>
      <c r="V13" s="39">
        <v>19.651</v>
      </c>
    </row>
    <row r="14" spans="1:22" s="10" customFormat="1" ht="24.95" customHeight="1">
      <c r="A14" s="16" t="s">
        <v>15</v>
      </c>
      <c r="B14" s="93" t="str">
        <v>21.</v>
      </c>
      <c r="C14" s="93" t="str">
        <v>Bernartice nad Odrou</v>
      </c>
      <c r="D14" s="93">
        <v>0</v>
      </c>
      <c r="E14" s="94" t="str">
        <v>MSL</v>
      </c>
      <c r="F14" s="94" t="str">
        <v>Ž</v>
      </c>
      <c r="G14" s="95" t="str">
        <v xml:space="preserve">Bernartice nad Odrou </v>
      </c>
      <c r="H14" s="94">
        <v>0</v>
      </c>
      <c r="I14" s="94">
        <v>18.245000000000001</v>
      </c>
      <c r="J14" s="94">
        <v>18.602</v>
      </c>
      <c r="K14" s="94">
        <v>18.602</v>
      </c>
      <c r="M14" s="39" t="s">
        <v>15</v>
      </c>
      <c r="N14" s="36" t="str">
        <v>Tísek</v>
      </c>
      <c r="O14" s="36">
        <v>0</v>
      </c>
      <c r="P14" s="36" t="str">
        <v>MSL</v>
      </c>
      <c r="Q14" s="39" t="str">
        <v>Ž</v>
      </c>
      <c r="R14" s="36" t="str">
        <v xml:space="preserve">Tísek </v>
      </c>
      <c r="S14" s="39">
        <v>0</v>
      </c>
      <c r="T14" s="39">
        <v>29.716999999999999</v>
      </c>
      <c r="U14" s="39">
        <v>31.126999999999999</v>
      </c>
      <c r="V14" s="39">
        <v>31.126999999999999</v>
      </c>
    </row>
    <row r="15" spans="1:22" s="10" customFormat="1" ht="24.95" customHeight="1">
      <c r="A15" s="16" t="s">
        <v>16</v>
      </c>
      <c r="B15" s="93" t="str">
        <v>4.</v>
      </c>
      <c r="C15" s="93" t="str">
        <v>Loučka</v>
      </c>
      <c r="D15" s="93">
        <v>0</v>
      </c>
      <c r="E15" s="94" t="str">
        <v>MSL</v>
      </c>
      <c r="F15" s="94" t="str">
        <v>Ž</v>
      </c>
      <c r="G15" s="95" t="str">
        <v xml:space="preserve">Loučka </v>
      </c>
      <c r="H15" s="94">
        <v>0</v>
      </c>
      <c r="I15" s="94">
        <v>18.658000000000001</v>
      </c>
      <c r="J15" s="94">
        <v>17.963000000000001</v>
      </c>
      <c r="K15" s="94">
        <v>18.658000000000001</v>
      </c>
      <c r="M15" s="39" t="s">
        <v>16</v>
      </c>
      <c r="N15" s="36" t="str">
        <v>Stará Ves</v>
      </c>
      <c r="O15" s="36">
        <v>0</v>
      </c>
      <c r="P15" s="36" t="str">
        <v>MSL</v>
      </c>
      <c r="Q15" s="39" t="str">
        <v>Ž</v>
      </c>
      <c r="R15" s="36" t="str">
        <v xml:space="preserve">Stará Ves </v>
      </c>
      <c r="S15" s="39">
        <v>1</v>
      </c>
      <c r="T15" s="39">
        <v>47.366999999999997</v>
      </c>
      <c r="U15" s="39">
        <v>47.515999999999998</v>
      </c>
      <c r="V15" s="39">
        <v>47.515999999999998</v>
      </c>
    </row>
    <row r="16" spans="1:22" s="10" customFormat="1" ht="24.95" customHeight="1">
      <c r="A16" s="16" t="s">
        <v>17</v>
      </c>
      <c r="B16" s="93" t="str">
        <v>10.</v>
      </c>
      <c r="C16" s="93" t="str">
        <v>Metylovice</v>
      </c>
      <c r="D16" s="93">
        <v>0</v>
      </c>
      <c r="E16" s="94" t="str">
        <v>MSL</v>
      </c>
      <c r="F16" s="94" t="str">
        <v>Ž</v>
      </c>
      <c r="G16" s="95" t="str">
        <v xml:space="preserve">Metylovice </v>
      </c>
      <c r="H16" s="94">
        <v>0</v>
      </c>
      <c r="I16" s="94">
        <v>19.041</v>
      </c>
      <c r="J16" s="94">
        <v>19.651</v>
      </c>
      <c r="K16" s="94">
        <v>19.651</v>
      </c>
      <c r="M16" s="39" t="s">
        <v>17</v>
      </c>
      <c r="N16" s="36"/>
      <c r="O16" s="36"/>
      <c r="P16" s="36"/>
      <c r="Q16" s="39"/>
      <c r="R16" s="36"/>
      <c r="S16" s="39"/>
      <c r="T16" s="39"/>
      <c r="U16" s="39"/>
      <c r="V16" s="39"/>
    </row>
    <row r="17" spans="1:22" s="10" customFormat="1" ht="24.95" customHeight="1">
      <c r="A17" s="16" t="s">
        <v>18</v>
      </c>
      <c r="B17" s="93" t="str">
        <v>11.</v>
      </c>
      <c r="C17" s="93" t="str">
        <v>Tísek</v>
      </c>
      <c r="D17" s="93">
        <v>0</v>
      </c>
      <c r="E17" s="94" t="str">
        <v>MSL</v>
      </c>
      <c r="F17" s="94" t="str">
        <v>Ž</v>
      </c>
      <c r="G17" s="95" t="str">
        <v xml:space="preserve">Tísek </v>
      </c>
      <c r="H17" s="94">
        <v>0</v>
      </c>
      <c r="I17" s="94">
        <v>29.716999999999999</v>
      </c>
      <c r="J17" s="94">
        <v>31.126999999999999</v>
      </c>
      <c r="K17" s="94">
        <v>31.126999999999999</v>
      </c>
      <c r="M17" s="39" t="s">
        <v>18</v>
      </c>
      <c r="N17" s="36"/>
      <c r="O17" s="36"/>
      <c r="P17" s="36"/>
      <c r="Q17" s="39"/>
      <c r="R17" s="36"/>
      <c r="S17" s="39"/>
      <c r="T17" s="39"/>
      <c r="U17" s="39"/>
      <c r="V17" s="39"/>
    </row>
    <row r="18" spans="1:22" s="10" customFormat="1" ht="24.95" customHeight="1">
      <c r="A18" s="16" t="s">
        <v>19</v>
      </c>
      <c r="B18" s="93" t="str">
        <v>16.</v>
      </c>
      <c r="C18" s="93">
        <v>0</v>
      </c>
      <c r="D18" s="93" t="str">
        <v>Fryčovice</v>
      </c>
      <c r="E18" s="94" t="str">
        <v/>
      </c>
      <c r="F18" s="94" t="str">
        <v>Ž</v>
      </c>
      <c r="G18" s="95" t="str">
        <v xml:space="preserve"> Fryčovice</v>
      </c>
      <c r="H18" s="94">
        <v>1</v>
      </c>
      <c r="I18" s="94">
        <v>36.356999999999999</v>
      </c>
      <c r="J18" s="94">
        <v>38.709000000000003</v>
      </c>
      <c r="K18" s="94">
        <v>38.709000000000003</v>
      </c>
      <c r="M18" s="39" t="s">
        <v>19</v>
      </c>
      <c r="N18" s="36"/>
      <c r="O18" s="36"/>
      <c r="P18" s="36"/>
      <c r="Q18" s="39"/>
      <c r="R18" s="36"/>
      <c r="S18" s="39"/>
      <c r="T18" s="39"/>
      <c r="U18" s="39"/>
      <c r="V18" s="39"/>
    </row>
    <row r="19" spans="1:22" s="10" customFormat="1" ht="24.95" customHeight="1">
      <c r="A19" s="16" t="s">
        <v>20</v>
      </c>
      <c r="B19" s="93" t="str">
        <v>23.</v>
      </c>
      <c r="C19" s="93" t="str">
        <v>Stará Ves</v>
      </c>
      <c r="D19" s="93">
        <v>0</v>
      </c>
      <c r="E19" s="94" t="str">
        <v>MSL</v>
      </c>
      <c r="F19" s="94" t="str">
        <v>Ž</v>
      </c>
      <c r="G19" s="95" t="str">
        <v xml:space="preserve">Stará Ves </v>
      </c>
      <c r="H19" s="94">
        <v>1</v>
      </c>
      <c r="I19" s="94">
        <v>47.366999999999997</v>
      </c>
      <c r="J19" s="94">
        <v>47.515999999999998</v>
      </c>
      <c r="K19" s="94">
        <v>47.515999999999998</v>
      </c>
      <c r="M19" s="39" t="s">
        <v>20</v>
      </c>
      <c r="N19" s="36"/>
      <c r="O19" s="36"/>
      <c r="P19" s="36"/>
      <c r="Q19" s="39"/>
      <c r="R19" s="36"/>
      <c r="S19" s="39"/>
      <c r="T19" s="39"/>
      <c r="U19" s="39"/>
      <c r="V19" s="39"/>
    </row>
    <row r="20" spans="1:22" s="10" customFormat="1" ht="24.95" customHeight="1">
      <c r="A20" s="16" t="s">
        <v>21</v>
      </c>
      <c r="B20" s="93"/>
      <c r="C20" s="93"/>
      <c r="D20" s="93"/>
      <c r="E20" s="94"/>
      <c r="F20" s="94"/>
      <c r="G20" s="95"/>
      <c r="H20" s="94"/>
      <c r="I20" s="94"/>
      <c r="J20" s="94"/>
      <c r="K20" s="94"/>
      <c r="M20" s="39" t="s">
        <v>21</v>
      </c>
      <c r="N20" s="36"/>
      <c r="O20" s="36"/>
      <c r="P20" s="36"/>
      <c r="Q20" s="39"/>
      <c r="R20" s="36"/>
      <c r="S20" s="39"/>
      <c r="T20" s="39"/>
      <c r="U20" s="39"/>
      <c r="V20" s="39"/>
    </row>
    <row r="21" spans="1:22" s="10" customFormat="1" ht="24.95" customHeight="1">
      <c r="A21" s="16" t="s">
        <v>22</v>
      </c>
      <c r="B21" s="93"/>
      <c r="C21" s="93"/>
      <c r="D21" s="93"/>
      <c r="E21" s="94"/>
      <c r="F21" s="94"/>
      <c r="G21" s="95"/>
      <c r="H21" s="94"/>
      <c r="I21" s="94"/>
      <c r="J21" s="94"/>
      <c r="K21" s="94"/>
      <c r="M21" s="39" t="s">
        <v>22</v>
      </c>
      <c r="N21" s="36"/>
      <c r="O21" s="36"/>
      <c r="P21" s="36"/>
      <c r="Q21" s="39"/>
      <c r="R21" s="36"/>
      <c r="S21" s="39"/>
      <c r="T21" s="39"/>
      <c r="U21" s="39"/>
      <c r="V21" s="39"/>
    </row>
    <row r="22" spans="1:22" s="10" customFormat="1" ht="24.95" customHeight="1">
      <c r="A22" s="16" t="s">
        <v>23</v>
      </c>
      <c r="B22" s="93"/>
      <c r="C22" s="93"/>
      <c r="D22" s="93"/>
      <c r="E22" s="94"/>
      <c r="F22" s="94"/>
      <c r="G22" s="95"/>
      <c r="H22" s="94"/>
      <c r="I22" s="94"/>
      <c r="J22" s="94"/>
      <c r="K22" s="94"/>
      <c r="M22" s="39" t="s">
        <v>23</v>
      </c>
      <c r="N22" s="36"/>
      <c r="O22" s="36"/>
      <c r="P22" s="36"/>
      <c r="Q22" s="39"/>
      <c r="R22" s="36"/>
      <c r="S22" s="39"/>
      <c r="T22" s="39"/>
      <c r="U22" s="39"/>
      <c r="V22" s="39"/>
    </row>
    <row r="23" spans="1:22" s="10" customFormat="1" ht="24.95" customHeight="1">
      <c r="A23" s="16" t="s">
        <v>24</v>
      </c>
      <c r="B23" s="93"/>
      <c r="C23" s="93"/>
      <c r="D23" s="93"/>
      <c r="E23" s="94"/>
      <c r="F23" s="94"/>
      <c r="G23" s="95"/>
      <c r="H23" s="94"/>
      <c r="I23" s="94"/>
      <c r="J23" s="94"/>
      <c r="K23" s="94"/>
      <c r="M23" s="39" t="s">
        <v>24</v>
      </c>
      <c r="N23" s="36"/>
      <c r="O23" s="36"/>
      <c r="P23" s="36"/>
      <c r="Q23" s="39"/>
      <c r="R23" s="36"/>
      <c r="S23" s="39"/>
      <c r="T23" s="39"/>
      <c r="U23" s="39"/>
      <c r="V23" s="39"/>
    </row>
    <row r="24" spans="1:22" s="10" customFormat="1" ht="24.95" customHeight="1">
      <c r="A24" s="16" t="s">
        <v>25</v>
      </c>
      <c r="B24" s="93"/>
      <c r="C24" s="93"/>
      <c r="D24" s="93"/>
      <c r="E24" s="94"/>
      <c r="F24" s="94"/>
      <c r="G24" s="95"/>
      <c r="H24" s="94"/>
      <c r="I24" s="94"/>
      <c r="J24" s="94"/>
      <c r="K24" s="94"/>
      <c r="M24" s="39" t="s">
        <v>25</v>
      </c>
      <c r="N24" s="36"/>
      <c r="O24" s="36"/>
      <c r="P24" s="36"/>
      <c r="Q24" s="39"/>
      <c r="R24" s="36"/>
      <c r="S24" s="39"/>
      <c r="T24" s="39"/>
      <c r="U24" s="39"/>
      <c r="V24" s="39"/>
    </row>
    <row r="25" spans="1:22" s="10" customFormat="1" ht="24.95" customHeight="1">
      <c r="A25" s="16" t="s">
        <v>26</v>
      </c>
      <c r="B25" s="93"/>
      <c r="C25" s="93"/>
      <c r="D25" s="93"/>
      <c r="E25" s="94"/>
      <c r="F25" s="94"/>
      <c r="G25" s="95"/>
      <c r="H25" s="94"/>
      <c r="I25" s="94"/>
      <c r="J25" s="94"/>
      <c r="K25" s="94"/>
      <c r="M25" s="39" t="s">
        <v>26</v>
      </c>
      <c r="N25" s="36"/>
      <c r="O25" s="36"/>
      <c r="P25" s="36"/>
      <c r="Q25" s="39"/>
      <c r="R25" s="36"/>
      <c r="S25" s="39"/>
      <c r="T25" s="39"/>
      <c r="U25" s="39"/>
      <c r="V25" s="39"/>
    </row>
    <row r="26" spans="1:22" s="10" customFormat="1" ht="24.95" customHeight="1">
      <c r="A26" s="16" t="s">
        <v>27</v>
      </c>
      <c r="B26" s="93"/>
      <c r="C26" s="93"/>
      <c r="D26" s="93"/>
      <c r="E26" s="94"/>
      <c r="F26" s="94"/>
      <c r="G26" s="95"/>
      <c r="H26" s="94"/>
      <c r="I26" s="94"/>
      <c r="J26" s="94"/>
      <c r="K26" s="94"/>
      <c r="M26" s="39" t="s">
        <v>27</v>
      </c>
      <c r="N26" s="36"/>
      <c r="O26" s="36"/>
      <c r="P26" s="36"/>
      <c r="Q26" s="39"/>
      <c r="R26" s="36"/>
      <c r="S26" s="39"/>
      <c r="T26" s="39"/>
      <c r="U26" s="39"/>
      <c r="V26" s="39"/>
    </row>
    <row r="27" spans="1:22" s="10" customFormat="1" ht="24.95" customHeight="1">
      <c r="A27" s="16" t="s">
        <v>28</v>
      </c>
      <c r="B27" s="93"/>
      <c r="C27" s="93"/>
      <c r="D27" s="93"/>
      <c r="E27" s="94"/>
      <c r="F27" s="94"/>
      <c r="G27" s="95"/>
      <c r="H27" s="94"/>
      <c r="I27" s="94"/>
      <c r="J27" s="94"/>
      <c r="K27" s="94"/>
      <c r="M27" s="39" t="s">
        <v>28</v>
      </c>
      <c r="N27" s="36"/>
      <c r="O27" s="36"/>
      <c r="P27" s="36"/>
      <c r="Q27" s="39"/>
      <c r="R27" s="36"/>
      <c r="S27" s="39"/>
      <c r="T27" s="39"/>
      <c r="U27" s="39"/>
      <c r="V27" s="39"/>
    </row>
    <row r="28" spans="1:22" s="10" customFormat="1" ht="24.95" customHeight="1">
      <c r="A28" s="16" t="s">
        <v>29</v>
      </c>
      <c r="B28" s="93"/>
      <c r="C28" s="93"/>
      <c r="D28" s="93"/>
      <c r="E28" s="94"/>
      <c r="F28" s="94"/>
      <c r="G28" s="95"/>
      <c r="H28" s="94"/>
      <c r="I28" s="94"/>
      <c r="J28" s="94"/>
      <c r="K28" s="94"/>
      <c r="M28" s="39" t="s">
        <v>29</v>
      </c>
      <c r="N28" s="36"/>
      <c r="O28" s="36"/>
      <c r="P28" s="36"/>
      <c r="Q28" s="39"/>
      <c r="R28" s="36"/>
      <c r="S28" s="39"/>
      <c r="T28" s="39"/>
      <c r="U28" s="39"/>
      <c r="V28" s="39"/>
    </row>
    <row r="29" spans="1:22" s="10" customFormat="1" ht="24.95" customHeight="1">
      <c r="A29" s="16" t="s">
        <v>30</v>
      </c>
      <c r="B29" s="93"/>
      <c r="C29" s="93"/>
      <c r="D29" s="93"/>
      <c r="E29" s="94"/>
      <c r="F29" s="94"/>
      <c r="G29" s="95"/>
      <c r="H29" s="94"/>
      <c r="I29" s="94"/>
      <c r="J29" s="94"/>
      <c r="K29" s="94"/>
      <c r="M29" s="39" t="s">
        <v>30</v>
      </c>
      <c r="N29" s="36"/>
      <c r="O29" s="36"/>
      <c r="P29" s="36"/>
      <c r="Q29" s="39"/>
      <c r="R29" s="36"/>
      <c r="S29" s="39"/>
      <c r="T29" s="39"/>
      <c r="U29" s="39"/>
      <c r="V29" s="39"/>
    </row>
    <row r="30" spans="1:22" s="10" customFormat="1" ht="24.95" customHeight="1">
      <c r="A30" s="16" t="s">
        <v>31</v>
      </c>
      <c r="B30" s="93"/>
      <c r="C30" s="93"/>
      <c r="D30" s="93"/>
      <c r="E30" s="94"/>
      <c r="F30" s="94"/>
      <c r="G30" s="95"/>
      <c r="H30" s="94"/>
      <c r="I30" s="94"/>
      <c r="J30" s="94"/>
      <c r="K30" s="94"/>
      <c r="M30" s="39" t="s">
        <v>31</v>
      </c>
      <c r="N30" s="36"/>
      <c r="O30" s="36"/>
      <c r="P30" s="36"/>
      <c r="Q30" s="39"/>
      <c r="R30" s="36"/>
      <c r="S30" s="39"/>
      <c r="T30" s="39"/>
      <c r="U30" s="39"/>
      <c r="V30" s="39"/>
    </row>
    <row r="31" spans="1:22" s="10" customFormat="1" ht="24.95" customHeight="1">
      <c r="A31" s="16" t="s">
        <v>32</v>
      </c>
      <c r="B31" s="93"/>
      <c r="C31" s="93"/>
      <c r="D31" s="93"/>
      <c r="E31" s="94"/>
      <c r="F31" s="94"/>
      <c r="G31" s="95"/>
      <c r="H31" s="94"/>
      <c r="I31" s="94"/>
      <c r="J31" s="94"/>
      <c r="K31" s="94"/>
      <c r="M31" s="39" t="s">
        <v>32</v>
      </c>
      <c r="N31" s="36"/>
      <c r="O31" s="36"/>
      <c r="P31" s="36"/>
      <c r="Q31" s="39"/>
      <c r="R31" s="36"/>
      <c r="S31" s="39"/>
      <c r="T31" s="39"/>
      <c r="U31" s="39"/>
      <c r="V31" s="39"/>
    </row>
    <row r="32" spans="1:22" s="10" customFormat="1" ht="24.95" customHeight="1">
      <c r="A32" s="16" t="s">
        <v>33</v>
      </c>
      <c r="B32" s="93"/>
      <c r="C32" s="93"/>
      <c r="D32" s="93"/>
      <c r="E32" s="94"/>
      <c r="F32" s="94"/>
      <c r="G32" s="95"/>
      <c r="H32" s="94"/>
      <c r="I32" s="94"/>
      <c r="J32" s="94"/>
      <c r="K32" s="94"/>
      <c r="M32" s="39" t="s">
        <v>33</v>
      </c>
      <c r="N32" s="36"/>
      <c r="O32" s="36"/>
      <c r="P32" s="36"/>
      <c r="Q32" s="39"/>
      <c r="R32" s="36"/>
      <c r="S32" s="39"/>
      <c r="T32" s="39"/>
      <c r="U32" s="39"/>
      <c r="V32" s="39"/>
    </row>
    <row r="33" spans="1:22" s="10" customFormat="1" ht="24.95" customHeight="1" thickBot="1">
      <c r="A33" s="16" t="s">
        <v>34</v>
      </c>
      <c r="B33" s="93"/>
      <c r="C33" s="93"/>
      <c r="D33" s="93"/>
      <c r="E33" s="94"/>
      <c r="F33" s="94"/>
      <c r="G33" s="95"/>
      <c r="H33" s="94"/>
      <c r="I33" s="94"/>
      <c r="J33" s="94"/>
      <c r="K33" s="94"/>
      <c r="M33" s="40" t="s">
        <v>34</v>
      </c>
      <c r="N33" s="37"/>
      <c r="O33" s="37"/>
      <c r="P33" s="37"/>
      <c r="Q33" s="40"/>
      <c r="R33" s="37"/>
      <c r="S33" s="40"/>
      <c r="T33" s="40"/>
      <c r="U33" s="40"/>
      <c r="V33" s="40"/>
    </row>
    <row r="34" spans="1:22" s="10" customFormat="1" ht="24.95" customHeight="1">
      <c r="A34" s="16" t="s">
        <v>35</v>
      </c>
      <c r="B34" s="93"/>
      <c r="C34" s="93"/>
      <c r="D34" s="93"/>
      <c r="E34" s="94"/>
      <c r="F34" s="94"/>
      <c r="G34" s="95"/>
      <c r="H34" s="94"/>
      <c r="I34" s="94"/>
      <c r="J34" s="94"/>
      <c r="K34" s="94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93"/>
      <c r="C35" s="93"/>
      <c r="D35" s="93"/>
      <c r="E35" s="94"/>
      <c r="F35" s="94"/>
      <c r="G35" s="95"/>
      <c r="H35" s="94"/>
      <c r="I35" s="94"/>
      <c r="J35" s="94"/>
      <c r="K35" s="94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93"/>
      <c r="C36" s="93"/>
      <c r="D36" s="93"/>
      <c r="E36" s="94"/>
      <c r="F36" s="94"/>
      <c r="G36" s="95"/>
      <c r="H36" s="94"/>
      <c r="I36" s="94"/>
      <c r="J36" s="94"/>
      <c r="K36" s="94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93"/>
      <c r="C37" s="93"/>
      <c r="D37" s="93"/>
      <c r="E37" s="94"/>
      <c r="F37" s="94"/>
      <c r="G37" s="95"/>
      <c r="H37" s="94"/>
      <c r="I37" s="94"/>
      <c r="J37" s="94"/>
      <c r="K37" s="94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93"/>
      <c r="C38" s="93"/>
      <c r="D38" s="93"/>
      <c r="E38" s="94"/>
      <c r="F38" s="94"/>
      <c r="G38" s="95"/>
      <c r="H38" s="94"/>
      <c r="I38" s="94"/>
      <c r="J38" s="94"/>
      <c r="K38" s="94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93"/>
      <c r="C39" s="93"/>
      <c r="D39" s="93"/>
      <c r="E39" s="94"/>
      <c r="F39" s="94"/>
      <c r="G39" s="95"/>
      <c r="H39" s="94"/>
      <c r="I39" s="94"/>
      <c r="J39" s="94"/>
      <c r="K39" s="94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93"/>
      <c r="C40" s="93"/>
      <c r="D40" s="93"/>
      <c r="E40" s="94"/>
      <c r="F40" s="94"/>
      <c r="G40" s="95"/>
      <c r="H40" s="94"/>
      <c r="I40" s="94"/>
      <c r="J40" s="94"/>
      <c r="K40" s="94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93"/>
      <c r="C41" s="93"/>
      <c r="D41" s="93"/>
      <c r="E41" s="94"/>
      <c r="F41" s="94"/>
      <c r="G41" s="95"/>
      <c r="H41" s="94"/>
      <c r="I41" s="94"/>
      <c r="J41" s="94"/>
      <c r="K41" s="94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93"/>
      <c r="C42" s="93"/>
      <c r="D42" s="93"/>
      <c r="E42" s="94"/>
      <c r="F42" s="94"/>
      <c r="G42" s="95"/>
      <c r="H42" s="94"/>
      <c r="I42" s="94"/>
      <c r="J42" s="94"/>
      <c r="K42" s="94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93"/>
      <c r="C43" s="93"/>
      <c r="D43" s="93"/>
      <c r="E43" s="94"/>
      <c r="F43" s="94"/>
      <c r="G43" s="95"/>
      <c r="H43" s="94"/>
      <c r="I43" s="94"/>
      <c r="J43" s="94"/>
      <c r="K43" s="94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93"/>
      <c r="C44" s="93"/>
      <c r="D44" s="93"/>
      <c r="E44" s="94"/>
      <c r="F44" s="94"/>
      <c r="G44" s="95"/>
      <c r="H44" s="94"/>
      <c r="I44" s="94"/>
      <c r="J44" s="94"/>
      <c r="K44" s="94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93"/>
      <c r="C45" s="93"/>
      <c r="D45" s="93"/>
      <c r="E45" s="94"/>
      <c r="F45" s="94"/>
      <c r="G45" s="95"/>
      <c r="H45" s="94"/>
      <c r="I45" s="94"/>
      <c r="J45" s="94"/>
      <c r="K45" s="94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93"/>
      <c r="C46" s="93"/>
      <c r="D46" s="93"/>
      <c r="E46" s="94"/>
      <c r="F46" s="94"/>
      <c r="G46" s="95"/>
      <c r="H46" s="94"/>
      <c r="I46" s="94"/>
      <c r="J46" s="94"/>
      <c r="K46" s="94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93"/>
      <c r="C47" s="93"/>
      <c r="D47" s="93"/>
      <c r="E47" s="94"/>
      <c r="F47" s="94"/>
      <c r="G47" s="95"/>
      <c r="H47" s="94"/>
      <c r="I47" s="94"/>
      <c r="J47" s="94"/>
      <c r="K47" s="94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93"/>
      <c r="C48" s="93"/>
      <c r="D48" s="93"/>
      <c r="E48" s="94"/>
      <c r="F48" s="94"/>
      <c r="G48" s="95"/>
      <c r="H48" s="94"/>
      <c r="I48" s="94"/>
      <c r="J48" s="94"/>
      <c r="K48" s="94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93"/>
      <c r="C49" s="93"/>
      <c r="D49" s="93"/>
      <c r="E49" s="94"/>
      <c r="F49" s="94"/>
      <c r="G49" s="95"/>
      <c r="H49" s="94"/>
      <c r="I49" s="94"/>
      <c r="J49" s="94"/>
      <c r="K49" s="94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93"/>
      <c r="C50" s="93"/>
      <c r="D50" s="93"/>
      <c r="E50" s="94"/>
      <c r="F50" s="94"/>
      <c r="G50" s="95"/>
      <c r="H50" s="94"/>
      <c r="I50" s="94"/>
      <c r="J50" s="94"/>
      <c r="K50" s="94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93"/>
      <c r="C51" s="93"/>
      <c r="D51" s="93"/>
      <c r="E51" s="94"/>
      <c r="F51" s="94"/>
      <c r="G51" s="95"/>
      <c r="H51" s="94"/>
      <c r="I51" s="94"/>
      <c r="J51" s="94"/>
      <c r="K51" s="94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93"/>
      <c r="C52" s="93"/>
      <c r="D52" s="93"/>
      <c r="E52" s="94"/>
      <c r="F52" s="94"/>
      <c r="G52" s="95"/>
      <c r="H52" s="94"/>
      <c r="I52" s="94"/>
      <c r="J52" s="94"/>
      <c r="K52" s="94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93"/>
      <c r="C53" s="93"/>
      <c r="D53" s="93"/>
      <c r="E53" s="94"/>
      <c r="F53" s="94"/>
      <c r="G53" s="95"/>
      <c r="H53" s="94"/>
      <c r="I53" s="94"/>
      <c r="J53" s="94"/>
      <c r="K53" s="94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93"/>
      <c r="C54" s="93"/>
      <c r="D54" s="93"/>
      <c r="E54" s="94"/>
      <c r="F54" s="94"/>
      <c r="G54" s="95"/>
      <c r="H54" s="94"/>
      <c r="I54" s="94"/>
      <c r="J54" s="94"/>
      <c r="K54" s="94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93"/>
      <c r="C55" s="93"/>
      <c r="D55" s="93"/>
      <c r="E55" s="94"/>
      <c r="F55" s="94"/>
      <c r="G55" s="95"/>
      <c r="H55" s="94"/>
      <c r="I55" s="94"/>
      <c r="J55" s="94"/>
      <c r="K55" s="94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93"/>
      <c r="C56" s="93"/>
      <c r="D56" s="93"/>
      <c r="E56" s="94"/>
      <c r="F56" s="94"/>
      <c r="G56" s="95"/>
      <c r="H56" s="94"/>
      <c r="I56" s="94"/>
      <c r="J56" s="94"/>
      <c r="K56" s="94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93"/>
      <c r="C57" s="93"/>
      <c r="D57" s="93"/>
      <c r="E57" s="94"/>
      <c r="F57" s="94"/>
      <c r="G57" s="95"/>
      <c r="H57" s="94"/>
      <c r="I57" s="94"/>
      <c r="J57" s="94"/>
      <c r="K57" s="94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93"/>
      <c r="C58" s="93"/>
      <c r="D58" s="93"/>
      <c r="E58" s="94"/>
      <c r="F58" s="94"/>
      <c r="G58" s="95"/>
      <c r="H58" s="94"/>
      <c r="I58" s="94"/>
      <c r="J58" s="94"/>
      <c r="K58" s="94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93"/>
      <c r="C59" s="93"/>
      <c r="D59" s="93"/>
      <c r="E59" s="94"/>
      <c r="F59" s="94"/>
      <c r="G59" s="95"/>
      <c r="H59" s="94"/>
      <c r="I59" s="94"/>
      <c r="J59" s="94"/>
      <c r="K59" s="94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93"/>
      <c r="C60" s="93"/>
      <c r="D60" s="93"/>
      <c r="E60" s="94"/>
      <c r="F60" s="94"/>
      <c r="G60" s="95"/>
      <c r="H60" s="94"/>
      <c r="I60" s="94"/>
      <c r="J60" s="94"/>
      <c r="K60" s="94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93"/>
      <c r="C61" s="93"/>
      <c r="D61" s="93"/>
      <c r="E61" s="94"/>
      <c r="F61" s="94"/>
      <c r="G61" s="95"/>
      <c r="H61" s="94"/>
      <c r="I61" s="94"/>
      <c r="J61" s="94"/>
      <c r="K61" s="94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93"/>
      <c r="C62" s="93"/>
      <c r="D62" s="93"/>
      <c r="E62" s="94"/>
      <c r="F62" s="94"/>
      <c r="G62" s="95"/>
      <c r="H62" s="94"/>
      <c r="I62" s="94"/>
      <c r="J62" s="94"/>
      <c r="K62" s="94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93"/>
      <c r="C63" s="93"/>
      <c r="D63" s="93"/>
      <c r="E63" s="94"/>
      <c r="F63" s="94"/>
      <c r="G63" s="95"/>
      <c r="H63" s="94"/>
      <c r="I63" s="94"/>
      <c r="J63" s="94"/>
      <c r="K63" s="94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93"/>
      <c r="C64" s="93"/>
      <c r="D64" s="93"/>
      <c r="E64" s="94"/>
      <c r="F64" s="94"/>
      <c r="G64" s="95"/>
      <c r="H64" s="94"/>
      <c r="I64" s="94"/>
      <c r="J64" s="94"/>
      <c r="K64" s="94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93"/>
      <c r="C65" s="93"/>
      <c r="D65" s="93"/>
      <c r="E65" s="94"/>
      <c r="F65" s="94"/>
      <c r="G65" s="95"/>
      <c r="H65" s="94"/>
      <c r="I65" s="94"/>
      <c r="J65" s="94"/>
      <c r="K65" s="94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93"/>
      <c r="C66" s="93"/>
      <c r="D66" s="93"/>
      <c r="E66" s="94"/>
      <c r="F66" s="94"/>
      <c r="G66" s="95"/>
      <c r="H66" s="94"/>
      <c r="I66" s="94"/>
      <c r="J66" s="94"/>
      <c r="K66" s="94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93"/>
      <c r="C67" s="93"/>
      <c r="D67" s="93"/>
      <c r="E67" s="94"/>
      <c r="F67" s="94"/>
      <c r="G67" s="95"/>
      <c r="H67" s="94"/>
      <c r="I67" s="94"/>
      <c r="J67" s="94"/>
      <c r="K67" s="94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93"/>
      <c r="C68" s="93"/>
      <c r="D68" s="93"/>
      <c r="E68" s="94"/>
      <c r="F68" s="94"/>
      <c r="G68" s="95"/>
      <c r="H68" s="94"/>
      <c r="I68" s="94"/>
      <c r="J68" s="94"/>
      <c r="K68" s="94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93"/>
      <c r="C69" s="93"/>
      <c r="D69" s="93"/>
      <c r="E69" s="94"/>
      <c r="F69" s="94"/>
      <c r="G69" s="95"/>
      <c r="H69" s="94"/>
      <c r="I69" s="94"/>
      <c r="J69" s="94"/>
      <c r="K69" s="94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93"/>
      <c r="C70" s="93"/>
      <c r="D70" s="93"/>
      <c r="E70" s="94"/>
      <c r="F70" s="94"/>
      <c r="G70" s="95"/>
      <c r="H70" s="94"/>
      <c r="I70" s="94"/>
      <c r="J70" s="94"/>
      <c r="K70" s="94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93"/>
      <c r="C71" s="93"/>
      <c r="D71" s="93"/>
      <c r="E71" s="94"/>
      <c r="F71" s="94"/>
      <c r="G71" s="95"/>
      <c r="H71" s="94"/>
      <c r="I71" s="94"/>
      <c r="J71" s="94"/>
      <c r="K71" s="94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93"/>
      <c r="C72" s="93"/>
      <c r="D72" s="93"/>
      <c r="E72" s="94"/>
      <c r="F72" s="94"/>
      <c r="G72" s="95"/>
      <c r="H72" s="94"/>
      <c r="I72" s="94"/>
      <c r="J72" s="94"/>
      <c r="K72" s="94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93"/>
      <c r="C73" s="93"/>
      <c r="D73" s="93"/>
      <c r="E73" s="94"/>
      <c r="F73" s="94"/>
      <c r="G73" s="95"/>
      <c r="H73" s="94"/>
      <c r="I73" s="94"/>
      <c r="J73" s="94"/>
      <c r="K73" s="94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93"/>
      <c r="C74" s="93"/>
      <c r="D74" s="93"/>
      <c r="E74" s="94"/>
      <c r="F74" s="94"/>
      <c r="G74" s="95"/>
      <c r="H74" s="94"/>
      <c r="I74" s="94"/>
      <c r="J74" s="94"/>
      <c r="K74" s="94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93"/>
      <c r="C75" s="93"/>
      <c r="D75" s="93"/>
      <c r="E75" s="94"/>
      <c r="F75" s="94"/>
      <c r="G75" s="95"/>
      <c r="H75" s="94"/>
      <c r="I75" s="94"/>
      <c r="J75" s="94"/>
      <c r="K75" s="94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93"/>
      <c r="C76" s="93"/>
      <c r="D76" s="93"/>
      <c r="E76" s="94"/>
      <c r="F76" s="94"/>
      <c r="G76" s="95"/>
      <c r="H76" s="94"/>
      <c r="I76" s="94"/>
      <c r="J76" s="94"/>
      <c r="K76" s="94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93"/>
      <c r="C77" s="93"/>
      <c r="D77" s="93"/>
      <c r="E77" s="94"/>
      <c r="F77" s="94"/>
      <c r="G77" s="95"/>
      <c r="H77" s="94"/>
      <c r="I77" s="94"/>
      <c r="J77" s="94"/>
      <c r="K77" s="94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93"/>
      <c r="C78" s="93"/>
      <c r="D78" s="93"/>
      <c r="E78" s="94"/>
      <c r="F78" s="94"/>
      <c r="G78" s="95"/>
      <c r="H78" s="94"/>
      <c r="I78" s="94"/>
      <c r="J78" s="94"/>
      <c r="K78" s="94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93"/>
      <c r="C79" s="93"/>
      <c r="D79" s="93"/>
      <c r="E79" s="94"/>
      <c r="F79" s="94"/>
      <c r="G79" s="95"/>
      <c r="H79" s="94"/>
      <c r="I79" s="94"/>
      <c r="J79" s="94"/>
      <c r="K79" s="94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93"/>
      <c r="C80" s="93"/>
      <c r="D80" s="93"/>
      <c r="E80" s="94"/>
      <c r="F80" s="94"/>
      <c r="G80" s="95"/>
      <c r="H80" s="94"/>
      <c r="I80" s="94"/>
      <c r="J80" s="94"/>
      <c r="K80" s="94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93"/>
      <c r="C81" s="93"/>
      <c r="D81" s="93"/>
      <c r="E81" s="94"/>
      <c r="F81" s="94"/>
      <c r="G81" s="95"/>
      <c r="H81" s="94"/>
      <c r="I81" s="94"/>
      <c r="J81" s="94"/>
      <c r="K81" s="94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93"/>
      <c r="C82" s="93"/>
      <c r="D82" s="93"/>
      <c r="E82" s="94"/>
      <c r="F82" s="94"/>
      <c r="G82" s="95"/>
      <c r="H82" s="94"/>
      <c r="I82" s="94"/>
      <c r="J82" s="94"/>
      <c r="K82" s="94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93"/>
      <c r="C83" s="93"/>
      <c r="D83" s="93"/>
      <c r="E83" s="94"/>
      <c r="F83" s="94"/>
      <c r="G83" s="95"/>
      <c r="H83" s="94"/>
      <c r="I83" s="94"/>
      <c r="J83" s="94"/>
      <c r="K83" s="94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93"/>
      <c r="C84" s="93"/>
      <c r="D84" s="93"/>
      <c r="E84" s="94"/>
      <c r="F84" s="94"/>
      <c r="G84" s="95"/>
      <c r="H84" s="94"/>
      <c r="I84" s="94"/>
      <c r="J84" s="94"/>
      <c r="K84" s="94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93"/>
      <c r="C85" s="93"/>
      <c r="D85" s="93"/>
      <c r="E85" s="94"/>
      <c r="F85" s="94"/>
      <c r="G85" s="95"/>
      <c r="H85" s="94"/>
      <c r="I85" s="94"/>
      <c r="J85" s="94"/>
      <c r="K85" s="94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93"/>
      <c r="C86" s="93"/>
      <c r="D86" s="93"/>
      <c r="E86" s="94"/>
      <c r="F86" s="94"/>
      <c r="G86" s="95"/>
      <c r="H86" s="94"/>
      <c r="I86" s="94"/>
      <c r="J86" s="94"/>
      <c r="K86" s="94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93"/>
      <c r="C87" s="93"/>
      <c r="D87" s="93"/>
      <c r="E87" s="94"/>
      <c r="F87" s="94"/>
      <c r="G87" s="95"/>
      <c r="H87" s="94"/>
      <c r="I87" s="94"/>
      <c r="J87" s="94"/>
      <c r="K87" s="94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93"/>
      <c r="C88" s="93"/>
      <c r="D88" s="93"/>
      <c r="E88" s="94"/>
      <c r="F88" s="94"/>
      <c r="G88" s="95"/>
      <c r="H88" s="94"/>
      <c r="I88" s="94"/>
      <c r="J88" s="94"/>
      <c r="K88" s="94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93"/>
      <c r="C89" s="93"/>
      <c r="D89" s="93"/>
      <c r="E89" s="94"/>
      <c r="F89" s="94"/>
      <c r="G89" s="95"/>
      <c r="H89" s="94"/>
      <c r="I89" s="94"/>
      <c r="J89" s="94"/>
      <c r="K89" s="94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93"/>
      <c r="C90" s="93"/>
      <c r="D90" s="93"/>
      <c r="E90" s="94"/>
      <c r="F90" s="94"/>
      <c r="G90" s="95"/>
      <c r="H90" s="94"/>
      <c r="I90" s="94"/>
      <c r="J90" s="94"/>
      <c r="K90" s="94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93"/>
      <c r="C91" s="93"/>
      <c r="D91" s="93"/>
      <c r="E91" s="94"/>
      <c r="F91" s="94"/>
      <c r="G91" s="95"/>
      <c r="H91" s="94"/>
      <c r="I91" s="94"/>
      <c r="J91" s="94"/>
      <c r="K91" s="94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93"/>
      <c r="C92" s="93"/>
      <c r="D92" s="93"/>
      <c r="E92" s="94"/>
      <c r="F92" s="94"/>
      <c r="G92" s="95"/>
      <c r="H92" s="94"/>
      <c r="I92" s="94"/>
      <c r="J92" s="94"/>
      <c r="K92" s="94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93"/>
      <c r="C93" s="93"/>
      <c r="D93" s="93"/>
      <c r="E93" s="94"/>
      <c r="F93" s="94"/>
      <c r="G93" s="95"/>
      <c r="H93" s="94"/>
      <c r="I93" s="94"/>
      <c r="J93" s="94"/>
      <c r="K93" s="94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93"/>
      <c r="C94" s="93"/>
      <c r="D94" s="93"/>
      <c r="E94" s="94"/>
      <c r="F94" s="94"/>
      <c r="G94" s="95"/>
      <c r="H94" s="94"/>
      <c r="I94" s="94"/>
      <c r="J94" s="94"/>
      <c r="K94" s="94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93"/>
      <c r="C95" s="93"/>
      <c r="D95" s="93"/>
      <c r="E95" s="94"/>
      <c r="F95" s="94"/>
      <c r="G95" s="95"/>
      <c r="H95" s="94"/>
      <c r="I95" s="94"/>
      <c r="J95" s="94"/>
      <c r="K95" s="94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93"/>
      <c r="C96" s="93"/>
      <c r="D96" s="93"/>
      <c r="E96" s="94"/>
      <c r="F96" s="94"/>
      <c r="G96" s="95"/>
      <c r="H96" s="94"/>
      <c r="I96" s="94"/>
      <c r="J96" s="94"/>
      <c r="K96" s="94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93"/>
      <c r="C97" s="93"/>
      <c r="D97" s="93"/>
      <c r="E97" s="94"/>
      <c r="F97" s="94"/>
      <c r="G97" s="95"/>
      <c r="H97" s="94"/>
      <c r="I97" s="94"/>
      <c r="J97" s="94"/>
      <c r="K97" s="94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93"/>
      <c r="C98" s="93"/>
      <c r="D98" s="93"/>
      <c r="E98" s="94"/>
      <c r="F98" s="94"/>
      <c r="G98" s="95"/>
      <c r="H98" s="94"/>
      <c r="I98" s="94"/>
      <c r="J98" s="94"/>
      <c r="K98" s="94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93"/>
      <c r="C99" s="93"/>
      <c r="D99" s="93"/>
      <c r="E99" s="94"/>
      <c r="F99" s="94"/>
      <c r="G99" s="95"/>
      <c r="H99" s="94"/>
      <c r="I99" s="94"/>
      <c r="J99" s="94"/>
      <c r="K99" s="94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93"/>
      <c r="C100" s="93"/>
      <c r="D100" s="93"/>
      <c r="E100" s="94"/>
      <c r="F100" s="94"/>
      <c r="G100" s="95"/>
      <c r="H100" s="94"/>
      <c r="I100" s="94"/>
      <c r="J100" s="94"/>
      <c r="K100" s="94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96"/>
      <c r="C101" s="96"/>
      <c r="D101" s="96"/>
      <c r="E101" s="97"/>
      <c r="F101" s="97"/>
      <c r="G101" s="98"/>
      <c r="H101" s="97"/>
      <c r="I101" s="97"/>
      <c r="J101" s="97"/>
      <c r="K101" s="97"/>
      <c r="Q101" s="26"/>
      <c r="S101" s="26"/>
      <c r="T101" s="26"/>
      <c r="U101" s="26"/>
      <c r="V101" s="26"/>
    </row>
  </sheetData>
  <sheetProtection algorithmName="SHA-512" hashValue="v/0brJvQkH+8b+P1iboDyTPfxN4dyC5JGJwK7gBMvqOUo8e0wU1T+UAnB50hSSv/g+TWnPxv7YHFaDZduoYSUA==" saltValue="9tpQw3LC2QGq9M/pVKjXN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45F-73F5-432B-A421-ED1489B4ED8E}">
  <sheetPr>
    <pageSetUpPr fitToPage="1"/>
  </sheetPr>
  <dimension ref="A1:V101"/>
  <sheetViews>
    <sheetView zoomScale="70" zoomScaleNormal="70" workbookViewId="0">
      <selection activeCell="D17" sqref="D17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Větřkovice</v>
      </c>
      <c r="C2" s="106"/>
      <c r="D2" s="106"/>
      <c r="E2" s="106"/>
      <c r="F2" s="106"/>
      <c r="G2" s="106"/>
      <c r="H2" s="106">
        <f>'Startovní listina'!G2</f>
        <v>46243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41" t="str" cm="1">
        <f t="array" ref="B4:K8">_xlfn._xlws.SORT(_xlfn._xlws.FILTER('Startovní listina'!A4:J1002, 'Startovní listina'!E4:E1002="35+"),10, 1)</f>
        <v>13.</v>
      </c>
      <c r="C4" s="41">
        <v>0</v>
      </c>
      <c r="D4" s="41" t="str">
        <v>Mošnov</v>
      </c>
      <c r="E4" s="42" t="str">
        <v/>
      </c>
      <c r="F4" s="42" t="str">
        <v>35+</v>
      </c>
      <c r="G4" s="43" t="str">
        <v xml:space="preserve"> Mošnov</v>
      </c>
      <c r="H4" s="42">
        <v>1</v>
      </c>
      <c r="I4" s="42">
        <v>14.938000000000001</v>
      </c>
      <c r="J4" s="42">
        <v>14.667999999999999</v>
      </c>
      <c r="K4" s="84">
        <v>14.938000000000001</v>
      </c>
      <c r="M4" s="51" t="s">
        <v>5</v>
      </c>
      <c r="N4" s="41" t="e" cm="1" vm="2">
        <f t="array" ref="N4">_xlfn._xlws.SORT(_xlfn._xlws.FILTER(C4:K1001, E4:E1001="MSL"), 9, 1)</f>
        <v>#VALUE!</v>
      </c>
      <c r="O4" s="41"/>
      <c r="P4" s="41"/>
      <c r="Q4" s="51"/>
      <c r="R4" s="41"/>
      <c r="S4" s="51"/>
      <c r="T4" s="51"/>
      <c r="U4" s="51"/>
      <c r="V4" s="51"/>
    </row>
    <row r="5" spans="1:22" s="10" customFormat="1" ht="24.95" customHeight="1">
      <c r="A5" s="16" t="s">
        <v>6</v>
      </c>
      <c r="B5" s="45" t="str">
        <v>37.</v>
      </c>
      <c r="C5" s="46">
        <v>0</v>
      </c>
      <c r="D5" s="46" t="str">
        <v>Výškovice</v>
      </c>
      <c r="E5" s="44" t="str">
        <v/>
      </c>
      <c r="F5" s="44" t="str">
        <v>35+</v>
      </c>
      <c r="G5" s="47" t="str">
        <v xml:space="preserve"> Výškovice</v>
      </c>
      <c r="H5" s="44">
        <v>1</v>
      </c>
      <c r="I5" s="44">
        <v>14.305</v>
      </c>
      <c r="J5" s="44">
        <v>15.308</v>
      </c>
      <c r="K5" s="44">
        <v>15.308</v>
      </c>
      <c r="M5" s="52" t="s">
        <v>6</v>
      </c>
      <c r="N5" s="46"/>
      <c r="O5" s="46"/>
      <c r="P5" s="46"/>
      <c r="Q5" s="52"/>
      <c r="R5" s="46"/>
      <c r="S5" s="52"/>
      <c r="T5" s="52"/>
      <c r="U5" s="52"/>
      <c r="V5" s="52"/>
    </row>
    <row r="6" spans="1:22" s="10" customFormat="1" ht="24.95" customHeight="1">
      <c r="A6" s="16" t="s">
        <v>7</v>
      </c>
      <c r="B6" s="46" t="str">
        <v>6.</v>
      </c>
      <c r="C6" s="46">
        <v>0</v>
      </c>
      <c r="D6" s="46" t="str">
        <v>Metylovice</v>
      </c>
      <c r="E6" s="44" t="str">
        <v/>
      </c>
      <c r="F6" s="44" t="str">
        <v>35+</v>
      </c>
      <c r="G6" s="47" t="str">
        <v xml:space="preserve"> Metylovice</v>
      </c>
      <c r="H6" s="44">
        <v>0</v>
      </c>
      <c r="I6" s="44">
        <v>15.41</v>
      </c>
      <c r="J6" s="44">
        <v>14.661</v>
      </c>
      <c r="K6" s="44">
        <v>15.41</v>
      </c>
      <c r="M6" s="52" t="s">
        <v>7</v>
      </c>
      <c r="N6" s="46"/>
      <c r="O6" s="46"/>
      <c r="P6" s="46"/>
      <c r="Q6" s="52"/>
      <c r="R6" s="46"/>
      <c r="S6" s="52"/>
      <c r="T6" s="52"/>
      <c r="U6" s="52"/>
      <c r="V6" s="52"/>
    </row>
    <row r="7" spans="1:22" s="10" customFormat="1" ht="24.95" customHeight="1">
      <c r="A7" s="16" t="s">
        <v>8</v>
      </c>
      <c r="B7" s="46" t="str">
        <v>45.</v>
      </c>
      <c r="C7" s="46">
        <v>0</v>
      </c>
      <c r="D7" s="46" t="str">
        <v>Petřvaldík</v>
      </c>
      <c r="E7" s="44" t="str">
        <v/>
      </c>
      <c r="F7" s="44" t="str">
        <v>35+</v>
      </c>
      <c r="G7" s="47" t="str">
        <v xml:space="preserve"> Petřvaldík</v>
      </c>
      <c r="H7" s="44">
        <v>1</v>
      </c>
      <c r="I7" s="44">
        <v>16.337</v>
      </c>
      <c r="J7" s="44">
        <v>14.324999999999999</v>
      </c>
      <c r="K7" s="44">
        <v>16.337</v>
      </c>
      <c r="M7" s="52" t="s">
        <v>8</v>
      </c>
      <c r="N7" s="46"/>
      <c r="O7" s="46"/>
      <c r="P7" s="46"/>
      <c r="Q7" s="52"/>
      <c r="R7" s="46"/>
      <c r="S7" s="52"/>
      <c r="T7" s="52"/>
      <c r="U7" s="52"/>
      <c r="V7" s="52"/>
    </row>
    <row r="8" spans="1:22" s="10" customFormat="1" ht="24.95" customHeight="1">
      <c r="A8" s="16" t="s">
        <v>9</v>
      </c>
      <c r="B8" s="46" t="str">
        <v>47.</v>
      </c>
      <c r="C8" s="46">
        <v>0</v>
      </c>
      <c r="D8" s="46" t="str">
        <v>Petřvald</v>
      </c>
      <c r="E8" s="44" t="str">
        <v/>
      </c>
      <c r="F8" s="44" t="str">
        <v>35+</v>
      </c>
      <c r="G8" s="47" t="str">
        <v xml:space="preserve"> Petřvald</v>
      </c>
      <c r="H8" s="44">
        <v>1</v>
      </c>
      <c r="I8" s="44">
        <v>18.234999999999999</v>
      </c>
      <c r="J8" s="44">
        <v>19.617999999999999</v>
      </c>
      <c r="K8" s="44">
        <v>19.617999999999999</v>
      </c>
      <c r="M8" s="52" t="s">
        <v>9</v>
      </c>
      <c r="N8" s="46"/>
      <c r="O8" s="46"/>
      <c r="P8" s="46"/>
      <c r="Q8" s="52"/>
      <c r="R8" s="46"/>
      <c r="S8" s="52"/>
      <c r="T8" s="52"/>
      <c r="U8" s="52"/>
      <c r="V8" s="52"/>
    </row>
    <row r="9" spans="1:22" s="10" customFormat="1" ht="24.95" customHeight="1">
      <c r="A9" s="16" t="s">
        <v>10</v>
      </c>
      <c r="B9" s="46"/>
      <c r="C9" s="46"/>
      <c r="D9" s="46"/>
      <c r="E9" s="44"/>
      <c r="F9" s="44"/>
      <c r="G9" s="47"/>
      <c r="H9" s="44"/>
      <c r="I9" s="44"/>
      <c r="J9" s="44"/>
      <c r="K9" s="44"/>
      <c r="M9" s="52" t="s">
        <v>10</v>
      </c>
      <c r="N9" s="46"/>
      <c r="O9" s="46"/>
      <c r="P9" s="46"/>
      <c r="Q9" s="52"/>
      <c r="R9" s="46"/>
      <c r="S9" s="52"/>
      <c r="T9" s="52"/>
      <c r="U9" s="52"/>
      <c r="V9" s="52"/>
    </row>
    <row r="10" spans="1:22" s="10" customFormat="1" ht="24.95" customHeight="1">
      <c r="A10" s="16" t="s">
        <v>11</v>
      </c>
      <c r="B10" s="46"/>
      <c r="C10" s="46"/>
      <c r="D10" s="46"/>
      <c r="E10" s="44"/>
      <c r="F10" s="44"/>
      <c r="G10" s="47"/>
      <c r="H10" s="44"/>
      <c r="I10" s="44"/>
      <c r="J10" s="44"/>
      <c r="K10" s="44"/>
      <c r="M10" s="52" t="s">
        <v>11</v>
      </c>
      <c r="N10" s="46"/>
      <c r="O10" s="46"/>
      <c r="P10" s="46"/>
      <c r="Q10" s="52"/>
      <c r="R10" s="46"/>
      <c r="S10" s="52"/>
      <c r="T10" s="52"/>
      <c r="U10" s="52"/>
      <c r="V10" s="52"/>
    </row>
    <row r="11" spans="1:22" s="10" customFormat="1" ht="24.95" customHeight="1">
      <c r="A11" s="16" t="s">
        <v>12</v>
      </c>
      <c r="B11" s="46"/>
      <c r="C11" s="46"/>
      <c r="D11" s="46"/>
      <c r="E11" s="44"/>
      <c r="F11" s="44"/>
      <c r="G11" s="47"/>
      <c r="H11" s="44"/>
      <c r="I11" s="44"/>
      <c r="J11" s="44"/>
      <c r="K11" s="44"/>
      <c r="M11" s="52" t="s">
        <v>12</v>
      </c>
      <c r="N11" s="46"/>
      <c r="O11" s="46"/>
      <c r="P11" s="46"/>
      <c r="Q11" s="52"/>
      <c r="R11" s="46"/>
      <c r="S11" s="52"/>
      <c r="T11" s="52"/>
      <c r="U11" s="52"/>
      <c r="V11" s="52"/>
    </row>
    <row r="12" spans="1:22" s="10" customFormat="1" ht="24.95" customHeight="1">
      <c r="A12" s="16" t="s">
        <v>13</v>
      </c>
      <c r="B12" s="46"/>
      <c r="C12" s="46"/>
      <c r="D12" s="46"/>
      <c r="E12" s="44"/>
      <c r="F12" s="44"/>
      <c r="G12" s="47"/>
      <c r="H12" s="44"/>
      <c r="I12" s="44"/>
      <c r="J12" s="44"/>
      <c r="K12" s="44"/>
      <c r="M12" s="52" t="s">
        <v>13</v>
      </c>
      <c r="N12" s="46"/>
      <c r="O12" s="46"/>
      <c r="P12" s="46"/>
      <c r="Q12" s="52"/>
      <c r="R12" s="46"/>
      <c r="S12" s="52"/>
      <c r="T12" s="52"/>
      <c r="U12" s="52"/>
      <c r="V12" s="52"/>
    </row>
    <row r="13" spans="1:22" s="10" customFormat="1" ht="24.95" customHeight="1">
      <c r="A13" s="16" t="s">
        <v>14</v>
      </c>
      <c r="B13" s="46"/>
      <c r="C13" s="46"/>
      <c r="D13" s="46"/>
      <c r="E13" s="44"/>
      <c r="F13" s="44"/>
      <c r="G13" s="47"/>
      <c r="H13" s="44"/>
      <c r="I13" s="44"/>
      <c r="J13" s="44"/>
      <c r="K13" s="44"/>
      <c r="M13" s="52" t="s">
        <v>14</v>
      </c>
      <c r="N13" s="46"/>
      <c r="O13" s="46"/>
      <c r="P13" s="46"/>
      <c r="Q13" s="52"/>
      <c r="R13" s="46"/>
      <c r="S13" s="52"/>
      <c r="T13" s="52"/>
      <c r="U13" s="52"/>
      <c r="V13" s="52"/>
    </row>
    <row r="14" spans="1:22" s="10" customFormat="1" ht="24.95" customHeight="1">
      <c r="A14" s="16" t="s">
        <v>15</v>
      </c>
      <c r="B14" s="46"/>
      <c r="C14" s="46"/>
      <c r="D14" s="46"/>
      <c r="E14" s="44"/>
      <c r="F14" s="44"/>
      <c r="G14" s="47"/>
      <c r="H14" s="44"/>
      <c r="I14" s="44"/>
      <c r="J14" s="44"/>
      <c r="K14" s="44"/>
      <c r="M14" s="52" t="s">
        <v>15</v>
      </c>
      <c r="N14" s="46"/>
      <c r="O14" s="46"/>
      <c r="P14" s="46"/>
      <c r="Q14" s="52"/>
      <c r="R14" s="46"/>
      <c r="S14" s="52"/>
      <c r="T14" s="52"/>
      <c r="U14" s="52"/>
      <c r="V14" s="52"/>
    </row>
    <row r="15" spans="1:22" s="10" customFormat="1" ht="24.95" customHeight="1">
      <c r="A15" s="16" t="s">
        <v>16</v>
      </c>
      <c r="B15" s="46"/>
      <c r="C15" s="46"/>
      <c r="D15" s="46"/>
      <c r="E15" s="44"/>
      <c r="F15" s="44"/>
      <c r="G15" s="47"/>
      <c r="H15" s="44"/>
      <c r="I15" s="44"/>
      <c r="J15" s="44"/>
      <c r="K15" s="44"/>
      <c r="M15" s="52" t="s">
        <v>16</v>
      </c>
      <c r="N15" s="46"/>
      <c r="O15" s="46"/>
      <c r="P15" s="46"/>
      <c r="Q15" s="52"/>
      <c r="R15" s="46"/>
      <c r="S15" s="52"/>
      <c r="T15" s="52"/>
      <c r="U15" s="52"/>
      <c r="V15" s="52"/>
    </row>
    <row r="16" spans="1:22" s="10" customFormat="1" ht="24.95" customHeight="1">
      <c r="A16" s="16" t="s">
        <v>17</v>
      </c>
      <c r="B16" s="46"/>
      <c r="C16" s="46"/>
      <c r="D16" s="46"/>
      <c r="E16" s="44"/>
      <c r="F16" s="44"/>
      <c r="G16" s="47"/>
      <c r="H16" s="44"/>
      <c r="I16" s="44"/>
      <c r="J16" s="44"/>
      <c r="K16" s="44"/>
      <c r="M16" s="52" t="s">
        <v>17</v>
      </c>
      <c r="N16" s="46"/>
      <c r="O16" s="46"/>
      <c r="P16" s="46"/>
      <c r="Q16" s="52"/>
      <c r="R16" s="46"/>
      <c r="S16" s="52"/>
      <c r="T16" s="52"/>
      <c r="U16" s="52"/>
      <c r="V16" s="52"/>
    </row>
    <row r="17" spans="1:22" s="10" customFormat="1" ht="24.95" customHeight="1">
      <c r="A17" s="16" t="s">
        <v>18</v>
      </c>
      <c r="B17" s="46"/>
      <c r="C17" s="46"/>
      <c r="D17" s="46"/>
      <c r="E17" s="44"/>
      <c r="F17" s="44"/>
      <c r="G17" s="47"/>
      <c r="H17" s="44"/>
      <c r="I17" s="44"/>
      <c r="J17" s="44"/>
      <c r="K17" s="44"/>
      <c r="M17" s="52" t="s">
        <v>18</v>
      </c>
      <c r="N17" s="46"/>
      <c r="O17" s="46"/>
      <c r="P17" s="46"/>
      <c r="Q17" s="52"/>
      <c r="R17" s="46"/>
      <c r="S17" s="52"/>
      <c r="T17" s="52"/>
      <c r="U17" s="52"/>
      <c r="V17" s="52"/>
    </row>
    <row r="18" spans="1:22" s="10" customFormat="1" ht="24.95" customHeight="1">
      <c r="A18" s="16" t="s">
        <v>19</v>
      </c>
      <c r="B18" s="46"/>
      <c r="C18" s="46"/>
      <c r="D18" s="46"/>
      <c r="E18" s="44"/>
      <c r="F18" s="44"/>
      <c r="G18" s="47"/>
      <c r="H18" s="44"/>
      <c r="I18" s="44"/>
      <c r="J18" s="44"/>
      <c r="K18" s="44"/>
      <c r="M18" s="52" t="s">
        <v>19</v>
      </c>
      <c r="N18" s="46"/>
      <c r="O18" s="46"/>
      <c r="P18" s="46"/>
      <c r="Q18" s="52"/>
      <c r="R18" s="46"/>
      <c r="S18" s="52"/>
      <c r="T18" s="52"/>
      <c r="U18" s="52"/>
      <c r="V18" s="52"/>
    </row>
    <row r="19" spans="1:22" s="10" customFormat="1" ht="24.95" customHeight="1">
      <c r="A19" s="16" t="s">
        <v>20</v>
      </c>
      <c r="B19" s="46"/>
      <c r="C19" s="46"/>
      <c r="D19" s="46"/>
      <c r="E19" s="44"/>
      <c r="F19" s="44"/>
      <c r="G19" s="47"/>
      <c r="H19" s="44"/>
      <c r="I19" s="44"/>
      <c r="J19" s="44"/>
      <c r="K19" s="44"/>
      <c r="M19" s="52" t="s">
        <v>20</v>
      </c>
      <c r="N19" s="46"/>
      <c r="O19" s="46"/>
      <c r="P19" s="46"/>
      <c r="Q19" s="52"/>
      <c r="R19" s="46"/>
      <c r="S19" s="52"/>
      <c r="T19" s="52"/>
      <c r="U19" s="52"/>
      <c r="V19" s="52"/>
    </row>
    <row r="20" spans="1:22" s="10" customFormat="1" ht="24.95" customHeight="1">
      <c r="A20" s="16" t="s">
        <v>21</v>
      </c>
      <c r="B20" s="46"/>
      <c r="C20" s="46"/>
      <c r="D20" s="46"/>
      <c r="E20" s="44"/>
      <c r="F20" s="44"/>
      <c r="G20" s="47"/>
      <c r="H20" s="44"/>
      <c r="I20" s="44"/>
      <c r="J20" s="44"/>
      <c r="K20" s="44"/>
      <c r="M20" s="52" t="s">
        <v>21</v>
      </c>
      <c r="N20" s="46"/>
      <c r="O20" s="46"/>
      <c r="P20" s="46"/>
      <c r="Q20" s="52"/>
      <c r="R20" s="46"/>
      <c r="S20" s="52"/>
      <c r="T20" s="52"/>
      <c r="U20" s="52"/>
      <c r="V20" s="52"/>
    </row>
    <row r="21" spans="1:22" s="10" customFormat="1" ht="24.95" customHeight="1">
      <c r="A21" s="16" t="s">
        <v>22</v>
      </c>
      <c r="B21" s="46"/>
      <c r="C21" s="46"/>
      <c r="D21" s="46"/>
      <c r="E21" s="44"/>
      <c r="F21" s="44"/>
      <c r="G21" s="47"/>
      <c r="H21" s="44"/>
      <c r="I21" s="44"/>
      <c r="J21" s="44"/>
      <c r="K21" s="44"/>
      <c r="M21" s="52" t="s">
        <v>22</v>
      </c>
      <c r="N21" s="46"/>
      <c r="O21" s="46"/>
      <c r="P21" s="46"/>
      <c r="Q21" s="52"/>
      <c r="R21" s="46"/>
      <c r="S21" s="52"/>
      <c r="T21" s="52"/>
      <c r="U21" s="52"/>
      <c r="V21" s="52"/>
    </row>
    <row r="22" spans="1:22" s="10" customFormat="1" ht="24.95" customHeight="1">
      <c r="A22" s="16" t="s">
        <v>23</v>
      </c>
      <c r="B22" s="46"/>
      <c r="C22" s="46"/>
      <c r="D22" s="46"/>
      <c r="E22" s="44"/>
      <c r="F22" s="44"/>
      <c r="G22" s="47"/>
      <c r="H22" s="44"/>
      <c r="I22" s="44"/>
      <c r="J22" s="44"/>
      <c r="K22" s="44"/>
      <c r="M22" s="52" t="s">
        <v>23</v>
      </c>
      <c r="N22" s="46"/>
      <c r="O22" s="46"/>
      <c r="P22" s="46"/>
      <c r="Q22" s="52"/>
      <c r="R22" s="46"/>
      <c r="S22" s="52"/>
      <c r="T22" s="52"/>
      <c r="U22" s="52"/>
      <c r="V22" s="52"/>
    </row>
    <row r="23" spans="1:22" s="10" customFormat="1" ht="24.95" customHeight="1">
      <c r="A23" s="16" t="s">
        <v>24</v>
      </c>
      <c r="B23" s="46"/>
      <c r="C23" s="46"/>
      <c r="D23" s="46"/>
      <c r="E23" s="44"/>
      <c r="F23" s="44"/>
      <c r="G23" s="47"/>
      <c r="H23" s="44"/>
      <c r="I23" s="44"/>
      <c r="J23" s="44"/>
      <c r="K23" s="44"/>
      <c r="M23" s="52" t="s">
        <v>24</v>
      </c>
      <c r="N23" s="46"/>
      <c r="O23" s="46"/>
      <c r="P23" s="46"/>
      <c r="Q23" s="52"/>
      <c r="R23" s="46"/>
      <c r="S23" s="52"/>
      <c r="T23" s="52"/>
      <c r="U23" s="52"/>
      <c r="V23" s="52"/>
    </row>
    <row r="24" spans="1:22" s="10" customFormat="1" ht="24.95" customHeight="1">
      <c r="A24" s="16" t="s">
        <v>25</v>
      </c>
      <c r="B24" s="46"/>
      <c r="C24" s="46"/>
      <c r="D24" s="46"/>
      <c r="E24" s="44"/>
      <c r="F24" s="44"/>
      <c r="G24" s="47"/>
      <c r="H24" s="44"/>
      <c r="I24" s="44"/>
      <c r="J24" s="44"/>
      <c r="K24" s="44"/>
      <c r="M24" s="52" t="s">
        <v>25</v>
      </c>
      <c r="N24" s="46"/>
      <c r="O24" s="46"/>
      <c r="P24" s="46"/>
      <c r="Q24" s="52"/>
      <c r="R24" s="46"/>
      <c r="S24" s="52"/>
      <c r="T24" s="52"/>
      <c r="U24" s="52"/>
      <c r="V24" s="52"/>
    </row>
    <row r="25" spans="1:22" s="10" customFormat="1" ht="24.95" customHeight="1">
      <c r="A25" s="16" t="s">
        <v>26</v>
      </c>
      <c r="B25" s="46"/>
      <c r="C25" s="46"/>
      <c r="D25" s="46"/>
      <c r="E25" s="44"/>
      <c r="F25" s="44"/>
      <c r="G25" s="47"/>
      <c r="H25" s="44"/>
      <c r="I25" s="44"/>
      <c r="J25" s="44"/>
      <c r="K25" s="44"/>
      <c r="M25" s="52" t="s">
        <v>26</v>
      </c>
      <c r="N25" s="46"/>
      <c r="O25" s="46"/>
      <c r="P25" s="46"/>
      <c r="Q25" s="52"/>
      <c r="R25" s="46"/>
      <c r="S25" s="52"/>
      <c r="T25" s="52"/>
      <c r="U25" s="52"/>
      <c r="V25" s="52"/>
    </row>
    <row r="26" spans="1:22" s="10" customFormat="1" ht="24.95" customHeight="1">
      <c r="A26" s="16" t="s">
        <v>27</v>
      </c>
      <c r="B26" s="46"/>
      <c r="C26" s="46"/>
      <c r="D26" s="46"/>
      <c r="E26" s="44"/>
      <c r="F26" s="44"/>
      <c r="G26" s="47"/>
      <c r="H26" s="44"/>
      <c r="I26" s="44"/>
      <c r="J26" s="44"/>
      <c r="K26" s="44"/>
      <c r="M26" s="52" t="s">
        <v>27</v>
      </c>
      <c r="N26" s="46"/>
      <c r="O26" s="46"/>
      <c r="P26" s="46"/>
      <c r="Q26" s="52"/>
      <c r="R26" s="46"/>
      <c r="S26" s="52"/>
      <c r="T26" s="52"/>
      <c r="U26" s="52"/>
      <c r="V26" s="52"/>
    </row>
    <row r="27" spans="1:22" s="10" customFormat="1" ht="24.95" customHeight="1">
      <c r="A27" s="16" t="s">
        <v>28</v>
      </c>
      <c r="B27" s="46"/>
      <c r="C27" s="46"/>
      <c r="D27" s="46"/>
      <c r="E27" s="44"/>
      <c r="F27" s="44"/>
      <c r="G27" s="47"/>
      <c r="H27" s="44"/>
      <c r="I27" s="44"/>
      <c r="J27" s="44"/>
      <c r="K27" s="44"/>
      <c r="M27" s="52" t="s">
        <v>28</v>
      </c>
      <c r="N27" s="46"/>
      <c r="O27" s="46"/>
      <c r="P27" s="46"/>
      <c r="Q27" s="52"/>
      <c r="R27" s="46"/>
      <c r="S27" s="52"/>
      <c r="T27" s="52"/>
      <c r="U27" s="52"/>
      <c r="V27" s="52"/>
    </row>
    <row r="28" spans="1:22" s="10" customFormat="1" ht="24.95" customHeight="1">
      <c r="A28" s="16" t="s">
        <v>29</v>
      </c>
      <c r="B28" s="46"/>
      <c r="C28" s="46"/>
      <c r="D28" s="46"/>
      <c r="E28" s="44"/>
      <c r="F28" s="44"/>
      <c r="G28" s="47"/>
      <c r="H28" s="44"/>
      <c r="I28" s="44"/>
      <c r="J28" s="44"/>
      <c r="K28" s="44"/>
      <c r="M28" s="52" t="s">
        <v>29</v>
      </c>
      <c r="N28" s="46"/>
      <c r="O28" s="46"/>
      <c r="P28" s="46"/>
      <c r="Q28" s="52"/>
      <c r="R28" s="46"/>
      <c r="S28" s="52"/>
      <c r="T28" s="52"/>
      <c r="U28" s="52"/>
      <c r="V28" s="52"/>
    </row>
    <row r="29" spans="1:22" s="10" customFormat="1" ht="24.95" customHeight="1">
      <c r="A29" s="16" t="s">
        <v>30</v>
      </c>
      <c r="B29" s="46"/>
      <c r="C29" s="46"/>
      <c r="D29" s="46"/>
      <c r="E29" s="44"/>
      <c r="F29" s="44"/>
      <c r="G29" s="47"/>
      <c r="H29" s="44"/>
      <c r="I29" s="44"/>
      <c r="J29" s="44"/>
      <c r="K29" s="44"/>
      <c r="M29" s="52" t="s">
        <v>30</v>
      </c>
      <c r="N29" s="46"/>
      <c r="O29" s="46"/>
      <c r="P29" s="46"/>
      <c r="Q29" s="52"/>
      <c r="R29" s="46"/>
      <c r="S29" s="52"/>
      <c r="T29" s="52"/>
      <c r="U29" s="52"/>
      <c r="V29" s="52"/>
    </row>
    <row r="30" spans="1:22" s="10" customFormat="1" ht="24.95" customHeight="1">
      <c r="A30" s="16" t="s">
        <v>31</v>
      </c>
      <c r="B30" s="46"/>
      <c r="C30" s="46"/>
      <c r="D30" s="46"/>
      <c r="E30" s="44"/>
      <c r="F30" s="44"/>
      <c r="G30" s="47"/>
      <c r="H30" s="44"/>
      <c r="I30" s="44"/>
      <c r="J30" s="44"/>
      <c r="K30" s="44"/>
      <c r="M30" s="52" t="s">
        <v>31</v>
      </c>
      <c r="N30" s="46"/>
      <c r="O30" s="46"/>
      <c r="P30" s="46"/>
      <c r="Q30" s="52"/>
      <c r="R30" s="46"/>
      <c r="S30" s="52"/>
      <c r="T30" s="52"/>
      <c r="U30" s="52"/>
      <c r="V30" s="52"/>
    </row>
    <row r="31" spans="1:22" s="10" customFormat="1" ht="24.95" customHeight="1">
      <c r="A31" s="16" t="s">
        <v>32</v>
      </c>
      <c r="B31" s="46"/>
      <c r="C31" s="46"/>
      <c r="D31" s="46"/>
      <c r="E31" s="44"/>
      <c r="F31" s="44"/>
      <c r="G31" s="47"/>
      <c r="H31" s="44"/>
      <c r="I31" s="44"/>
      <c r="J31" s="44"/>
      <c r="K31" s="44"/>
      <c r="M31" s="52" t="s">
        <v>32</v>
      </c>
      <c r="N31" s="46"/>
      <c r="O31" s="46"/>
      <c r="P31" s="46"/>
      <c r="Q31" s="52"/>
      <c r="R31" s="46"/>
      <c r="S31" s="52"/>
      <c r="T31" s="52"/>
      <c r="U31" s="52"/>
      <c r="V31" s="52"/>
    </row>
    <row r="32" spans="1:22" s="10" customFormat="1" ht="24.95" customHeight="1">
      <c r="A32" s="16" t="s">
        <v>33</v>
      </c>
      <c r="B32" s="46"/>
      <c r="C32" s="46"/>
      <c r="D32" s="46"/>
      <c r="E32" s="44"/>
      <c r="F32" s="44"/>
      <c r="G32" s="47"/>
      <c r="H32" s="44"/>
      <c r="I32" s="44"/>
      <c r="J32" s="44"/>
      <c r="K32" s="44"/>
      <c r="M32" s="52" t="s">
        <v>33</v>
      </c>
      <c r="N32" s="46"/>
      <c r="O32" s="46"/>
      <c r="P32" s="46"/>
      <c r="Q32" s="52"/>
      <c r="R32" s="46"/>
      <c r="S32" s="52"/>
      <c r="T32" s="52"/>
      <c r="U32" s="52"/>
      <c r="V32" s="52"/>
    </row>
    <row r="33" spans="1:22" s="10" customFormat="1" ht="24.95" customHeight="1" thickBot="1">
      <c r="A33" s="16" t="s">
        <v>34</v>
      </c>
      <c r="B33" s="46"/>
      <c r="C33" s="46"/>
      <c r="D33" s="46"/>
      <c r="E33" s="44"/>
      <c r="F33" s="44"/>
      <c r="G33" s="47"/>
      <c r="H33" s="44"/>
      <c r="I33" s="44"/>
      <c r="J33" s="44"/>
      <c r="K33" s="44"/>
      <c r="M33" s="53" t="s">
        <v>34</v>
      </c>
      <c r="N33" s="48"/>
      <c r="O33" s="48"/>
      <c r="P33" s="48"/>
      <c r="Q33" s="53"/>
      <c r="R33" s="48"/>
      <c r="S33" s="53"/>
      <c r="T33" s="53"/>
      <c r="U33" s="53"/>
      <c r="V33" s="53"/>
    </row>
    <row r="34" spans="1:22" s="10" customFormat="1" ht="24.95" customHeight="1">
      <c r="A34" s="16" t="s">
        <v>35</v>
      </c>
      <c r="B34" s="46"/>
      <c r="C34" s="46"/>
      <c r="D34" s="46"/>
      <c r="E34" s="44"/>
      <c r="F34" s="44"/>
      <c r="G34" s="47"/>
      <c r="H34" s="44"/>
      <c r="I34" s="44"/>
      <c r="J34" s="44"/>
      <c r="K34" s="44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46"/>
      <c r="C35" s="46"/>
      <c r="D35" s="46"/>
      <c r="E35" s="44"/>
      <c r="F35" s="44"/>
      <c r="G35" s="47"/>
      <c r="H35" s="44"/>
      <c r="I35" s="44"/>
      <c r="J35" s="44"/>
      <c r="K35" s="44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46"/>
      <c r="C36" s="46"/>
      <c r="D36" s="46"/>
      <c r="E36" s="44"/>
      <c r="F36" s="44"/>
      <c r="G36" s="47"/>
      <c r="H36" s="44"/>
      <c r="I36" s="44"/>
      <c r="J36" s="44"/>
      <c r="K36" s="44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46"/>
      <c r="C37" s="46"/>
      <c r="D37" s="46"/>
      <c r="E37" s="44"/>
      <c r="F37" s="44"/>
      <c r="G37" s="47"/>
      <c r="H37" s="44"/>
      <c r="I37" s="44"/>
      <c r="J37" s="44"/>
      <c r="K37" s="44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46"/>
      <c r="C38" s="46"/>
      <c r="D38" s="46"/>
      <c r="E38" s="44"/>
      <c r="F38" s="44"/>
      <c r="G38" s="47"/>
      <c r="H38" s="44"/>
      <c r="I38" s="44"/>
      <c r="J38" s="44"/>
      <c r="K38" s="44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46"/>
      <c r="C39" s="46"/>
      <c r="D39" s="46"/>
      <c r="E39" s="44"/>
      <c r="F39" s="44"/>
      <c r="G39" s="47"/>
      <c r="H39" s="44"/>
      <c r="I39" s="44"/>
      <c r="J39" s="44"/>
      <c r="K39" s="44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46"/>
      <c r="C40" s="46"/>
      <c r="D40" s="46"/>
      <c r="E40" s="44"/>
      <c r="F40" s="44"/>
      <c r="G40" s="47"/>
      <c r="H40" s="44"/>
      <c r="I40" s="44"/>
      <c r="J40" s="44"/>
      <c r="K40" s="44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46"/>
      <c r="C41" s="46"/>
      <c r="D41" s="46"/>
      <c r="E41" s="44"/>
      <c r="F41" s="44"/>
      <c r="G41" s="47"/>
      <c r="H41" s="44"/>
      <c r="I41" s="44"/>
      <c r="J41" s="44"/>
      <c r="K41" s="44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46"/>
      <c r="C42" s="46"/>
      <c r="D42" s="46"/>
      <c r="E42" s="44"/>
      <c r="F42" s="44"/>
      <c r="G42" s="47"/>
      <c r="H42" s="44"/>
      <c r="I42" s="44"/>
      <c r="J42" s="44"/>
      <c r="K42" s="44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46"/>
      <c r="C43" s="46"/>
      <c r="D43" s="46"/>
      <c r="E43" s="44"/>
      <c r="F43" s="44"/>
      <c r="G43" s="47"/>
      <c r="H43" s="44"/>
      <c r="I43" s="44"/>
      <c r="J43" s="44"/>
      <c r="K43" s="44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46"/>
      <c r="C44" s="46"/>
      <c r="D44" s="46"/>
      <c r="E44" s="44"/>
      <c r="F44" s="44"/>
      <c r="G44" s="47"/>
      <c r="H44" s="44"/>
      <c r="I44" s="44"/>
      <c r="J44" s="44"/>
      <c r="K44" s="44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46"/>
      <c r="C45" s="46"/>
      <c r="D45" s="46"/>
      <c r="E45" s="44"/>
      <c r="F45" s="44"/>
      <c r="G45" s="47"/>
      <c r="H45" s="44"/>
      <c r="I45" s="44"/>
      <c r="J45" s="44"/>
      <c r="K45" s="44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46"/>
      <c r="C46" s="46"/>
      <c r="D46" s="46"/>
      <c r="E46" s="44"/>
      <c r="F46" s="44"/>
      <c r="G46" s="47"/>
      <c r="H46" s="44"/>
      <c r="I46" s="44"/>
      <c r="J46" s="44"/>
      <c r="K46" s="44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46"/>
      <c r="C47" s="46"/>
      <c r="D47" s="46"/>
      <c r="E47" s="44"/>
      <c r="F47" s="44"/>
      <c r="G47" s="47"/>
      <c r="H47" s="44"/>
      <c r="I47" s="44"/>
      <c r="J47" s="44"/>
      <c r="K47" s="44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46"/>
      <c r="C48" s="46"/>
      <c r="D48" s="46"/>
      <c r="E48" s="44"/>
      <c r="F48" s="44"/>
      <c r="G48" s="47"/>
      <c r="H48" s="44"/>
      <c r="I48" s="44"/>
      <c r="J48" s="44"/>
      <c r="K48" s="44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46"/>
      <c r="C49" s="46"/>
      <c r="D49" s="46"/>
      <c r="E49" s="44"/>
      <c r="F49" s="44"/>
      <c r="G49" s="47"/>
      <c r="H49" s="44"/>
      <c r="I49" s="44"/>
      <c r="J49" s="44"/>
      <c r="K49" s="44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46"/>
      <c r="C50" s="46"/>
      <c r="D50" s="46"/>
      <c r="E50" s="44"/>
      <c r="F50" s="44"/>
      <c r="G50" s="47"/>
      <c r="H50" s="44"/>
      <c r="I50" s="44"/>
      <c r="J50" s="44"/>
      <c r="K50" s="44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46"/>
      <c r="C51" s="46"/>
      <c r="D51" s="46"/>
      <c r="E51" s="44"/>
      <c r="F51" s="44"/>
      <c r="G51" s="47"/>
      <c r="H51" s="44"/>
      <c r="I51" s="44"/>
      <c r="J51" s="44"/>
      <c r="K51" s="44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46"/>
      <c r="C52" s="46"/>
      <c r="D52" s="46"/>
      <c r="E52" s="44"/>
      <c r="F52" s="44"/>
      <c r="G52" s="47"/>
      <c r="H52" s="44"/>
      <c r="I52" s="44"/>
      <c r="J52" s="44"/>
      <c r="K52" s="44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46"/>
      <c r="C53" s="46"/>
      <c r="D53" s="46"/>
      <c r="E53" s="44"/>
      <c r="F53" s="44"/>
      <c r="G53" s="47"/>
      <c r="H53" s="44"/>
      <c r="I53" s="44"/>
      <c r="J53" s="44"/>
      <c r="K53" s="44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46"/>
      <c r="C54" s="46"/>
      <c r="D54" s="46"/>
      <c r="E54" s="44"/>
      <c r="F54" s="44"/>
      <c r="G54" s="47"/>
      <c r="H54" s="44"/>
      <c r="I54" s="44"/>
      <c r="J54" s="44"/>
      <c r="K54" s="44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46"/>
      <c r="C55" s="46"/>
      <c r="D55" s="46"/>
      <c r="E55" s="44"/>
      <c r="F55" s="44"/>
      <c r="G55" s="47"/>
      <c r="H55" s="44"/>
      <c r="I55" s="44"/>
      <c r="J55" s="44"/>
      <c r="K55" s="44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46"/>
      <c r="C56" s="46"/>
      <c r="D56" s="46"/>
      <c r="E56" s="44"/>
      <c r="F56" s="44"/>
      <c r="G56" s="47"/>
      <c r="H56" s="44"/>
      <c r="I56" s="44"/>
      <c r="J56" s="44"/>
      <c r="K56" s="44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46"/>
      <c r="C57" s="46"/>
      <c r="D57" s="46"/>
      <c r="E57" s="44"/>
      <c r="F57" s="44"/>
      <c r="G57" s="47"/>
      <c r="H57" s="44"/>
      <c r="I57" s="44"/>
      <c r="J57" s="44"/>
      <c r="K57" s="44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46"/>
      <c r="C58" s="46"/>
      <c r="D58" s="46"/>
      <c r="E58" s="44"/>
      <c r="F58" s="44"/>
      <c r="G58" s="47"/>
      <c r="H58" s="44"/>
      <c r="I58" s="44"/>
      <c r="J58" s="44"/>
      <c r="K58" s="44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46"/>
      <c r="C59" s="46"/>
      <c r="D59" s="46"/>
      <c r="E59" s="44"/>
      <c r="F59" s="44"/>
      <c r="G59" s="47"/>
      <c r="H59" s="44"/>
      <c r="I59" s="44"/>
      <c r="J59" s="44"/>
      <c r="K59" s="44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46"/>
      <c r="C60" s="46"/>
      <c r="D60" s="46"/>
      <c r="E60" s="44"/>
      <c r="F60" s="44"/>
      <c r="G60" s="47"/>
      <c r="H60" s="44"/>
      <c r="I60" s="44"/>
      <c r="J60" s="44"/>
      <c r="K60" s="44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46"/>
      <c r="C61" s="46"/>
      <c r="D61" s="46"/>
      <c r="E61" s="44"/>
      <c r="F61" s="44"/>
      <c r="G61" s="47"/>
      <c r="H61" s="44"/>
      <c r="I61" s="44"/>
      <c r="J61" s="44"/>
      <c r="K61" s="44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46"/>
      <c r="C62" s="46"/>
      <c r="D62" s="46"/>
      <c r="E62" s="44"/>
      <c r="F62" s="44"/>
      <c r="G62" s="47"/>
      <c r="H62" s="44"/>
      <c r="I62" s="44"/>
      <c r="J62" s="44"/>
      <c r="K62" s="44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46"/>
      <c r="C63" s="46"/>
      <c r="D63" s="46"/>
      <c r="E63" s="44"/>
      <c r="F63" s="44"/>
      <c r="G63" s="47"/>
      <c r="H63" s="44"/>
      <c r="I63" s="44"/>
      <c r="J63" s="44"/>
      <c r="K63" s="44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46"/>
      <c r="C64" s="46"/>
      <c r="D64" s="46"/>
      <c r="E64" s="44"/>
      <c r="F64" s="44"/>
      <c r="G64" s="47"/>
      <c r="H64" s="44"/>
      <c r="I64" s="44"/>
      <c r="J64" s="44"/>
      <c r="K64" s="44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46"/>
      <c r="C65" s="46"/>
      <c r="D65" s="46"/>
      <c r="E65" s="44"/>
      <c r="F65" s="44"/>
      <c r="G65" s="47"/>
      <c r="H65" s="44"/>
      <c r="I65" s="44"/>
      <c r="J65" s="44"/>
      <c r="K65" s="44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46"/>
      <c r="C66" s="46"/>
      <c r="D66" s="46"/>
      <c r="E66" s="44"/>
      <c r="F66" s="44"/>
      <c r="G66" s="47"/>
      <c r="H66" s="44"/>
      <c r="I66" s="44"/>
      <c r="J66" s="44"/>
      <c r="K66" s="44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46"/>
      <c r="C67" s="46"/>
      <c r="D67" s="46"/>
      <c r="E67" s="44"/>
      <c r="F67" s="44"/>
      <c r="G67" s="47"/>
      <c r="H67" s="44"/>
      <c r="I67" s="44"/>
      <c r="J67" s="44"/>
      <c r="K67" s="44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46"/>
      <c r="C68" s="46"/>
      <c r="D68" s="46"/>
      <c r="E68" s="44"/>
      <c r="F68" s="44"/>
      <c r="G68" s="47"/>
      <c r="H68" s="44"/>
      <c r="I68" s="44"/>
      <c r="J68" s="44"/>
      <c r="K68" s="44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46"/>
      <c r="C69" s="46"/>
      <c r="D69" s="46"/>
      <c r="E69" s="44"/>
      <c r="F69" s="44"/>
      <c r="G69" s="47"/>
      <c r="H69" s="44"/>
      <c r="I69" s="44"/>
      <c r="J69" s="44"/>
      <c r="K69" s="44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46"/>
      <c r="C70" s="46"/>
      <c r="D70" s="46"/>
      <c r="E70" s="44"/>
      <c r="F70" s="44"/>
      <c r="G70" s="47"/>
      <c r="H70" s="44"/>
      <c r="I70" s="44"/>
      <c r="J70" s="44"/>
      <c r="K70" s="44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46"/>
      <c r="C71" s="46"/>
      <c r="D71" s="46"/>
      <c r="E71" s="44"/>
      <c r="F71" s="44"/>
      <c r="G71" s="47"/>
      <c r="H71" s="44"/>
      <c r="I71" s="44"/>
      <c r="J71" s="44"/>
      <c r="K71" s="44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46"/>
      <c r="C72" s="46"/>
      <c r="D72" s="46"/>
      <c r="E72" s="44"/>
      <c r="F72" s="44"/>
      <c r="G72" s="47"/>
      <c r="H72" s="44"/>
      <c r="I72" s="44"/>
      <c r="J72" s="44"/>
      <c r="K72" s="44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46"/>
      <c r="C73" s="46"/>
      <c r="D73" s="46"/>
      <c r="E73" s="44"/>
      <c r="F73" s="44"/>
      <c r="G73" s="47"/>
      <c r="H73" s="44"/>
      <c r="I73" s="44"/>
      <c r="J73" s="44"/>
      <c r="K73" s="44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46"/>
      <c r="C74" s="46"/>
      <c r="D74" s="46"/>
      <c r="E74" s="44"/>
      <c r="F74" s="44"/>
      <c r="G74" s="47"/>
      <c r="H74" s="44"/>
      <c r="I74" s="44"/>
      <c r="J74" s="44"/>
      <c r="K74" s="44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46"/>
      <c r="C75" s="46"/>
      <c r="D75" s="46"/>
      <c r="E75" s="44"/>
      <c r="F75" s="44"/>
      <c r="G75" s="47"/>
      <c r="H75" s="44"/>
      <c r="I75" s="44"/>
      <c r="J75" s="44"/>
      <c r="K75" s="44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46"/>
      <c r="C76" s="46"/>
      <c r="D76" s="46"/>
      <c r="E76" s="44"/>
      <c r="F76" s="44"/>
      <c r="G76" s="47"/>
      <c r="H76" s="44"/>
      <c r="I76" s="44"/>
      <c r="J76" s="44"/>
      <c r="K76" s="44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46"/>
      <c r="C77" s="46"/>
      <c r="D77" s="46"/>
      <c r="E77" s="44"/>
      <c r="F77" s="44"/>
      <c r="G77" s="47"/>
      <c r="H77" s="44"/>
      <c r="I77" s="44"/>
      <c r="J77" s="44"/>
      <c r="K77" s="44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46"/>
      <c r="C78" s="46"/>
      <c r="D78" s="46"/>
      <c r="E78" s="44"/>
      <c r="F78" s="44"/>
      <c r="G78" s="47"/>
      <c r="H78" s="44"/>
      <c r="I78" s="44"/>
      <c r="J78" s="44"/>
      <c r="K78" s="44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46"/>
      <c r="C79" s="46"/>
      <c r="D79" s="46"/>
      <c r="E79" s="44"/>
      <c r="F79" s="44"/>
      <c r="G79" s="47"/>
      <c r="H79" s="44"/>
      <c r="I79" s="44"/>
      <c r="J79" s="44"/>
      <c r="K79" s="44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46"/>
      <c r="C80" s="46"/>
      <c r="D80" s="46"/>
      <c r="E80" s="44"/>
      <c r="F80" s="44"/>
      <c r="G80" s="47"/>
      <c r="H80" s="44"/>
      <c r="I80" s="44"/>
      <c r="J80" s="44"/>
      <c r="K80" s="44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46"/>
      <c r="C81" s="46"/>
      <c r="D81" s="46"/>
      <c r="E81" s="44"/>
      <c r="F81" s="44"/>
      <c r="G81" s="47"/>
      <c r="H81" s="44"/>
      <c r="I81" s="44"/>
      <c r="J81" s="44"/>
      <c r="K81" s="44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46"/>
      <c r="C82" s="46"/>
      <c r="D82" s="46"/>
      <c r="E82" s="44"/>
      <c r="F82" s="44"/>
      <c r="G82" s="47"/>
      <c r="H82" s="44"/>
      <c r="I82" s="44"/>
      <c r="J82" s="44"/>
      <c r="K82" s="44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46"/>
      <c r="C83" s="46"/>
      <c r="D83" s="46"/>
      <c r="E83" s="44"/>
      <c r="F83" s="44"/>
      <c r="G83" s="47"/>
      <c r="H83" s="44"/>
      <c r="I83" s="44"/>
      <c r="J83" s="44"/>
      <c r="K83" s="44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46"/>
      <c r="C84" s="46"/>
      <c r="D84" s="46"/>
      <c r="E84" s="44"/>
      <c r="F84" s="44"/>
      <c r="G84" s="47"/>
      <c r="H84" s="44"/>
      <c r="I84" s="44"/>
      <c r="J84" s="44"/>
      <c r="K84" s="44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46"/>
      <c r="C85" s="46"/>
      <c r="D85" s="46"/>
      <c r="E85" s="44"/>
      <c r="F85" s="44"/>
      <c r="G85" s="47"/>
      <c r="H85" s="44"/>
      <c r="I85" s="44"/>
      <c r="J85" s="44"/>
      <c r="K85" s="44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46"/>
      <c r="C86" s="46"/>
      <c r="D86" s="46"/>
      <c r="E86" s="44"/>
      <c r="F86" s="44"/>
      <c r="G86" s="47"/>
      <c r="H86" s="44"/>
      <c r="I86" s="44"/>
      <c r="J86" s="44"/>
      <c r="K86" s="44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46"/>
      <c r="C87" s="46"/>
      <c r="D87" s="46"/>
      <c r="E87" s="44"/>
      <c r="F87" s="44"/>
      <c r="G87" s="47"/>
      <c r="H87" s="44"/>
      <c r="I87" s="44"/>
      <c r="J87" s="44"/>
      <c r="K87" s="44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46"/>
      <c r="C88" s="46"/>
      <c r="D88" s="46"/>
      <c r="E88" s="44"/>
      <c r="F88" s="44"/>
      <c r="G88" s="47"/>
      <c r="H88" s="44"/>
      <c r="I88" s="44"/>
      <c r="J88" s="44"/>
      <c r="K88" s="44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46"/>
      <c r="C89" s="46"/>
      <c r="D89" s="46"/>
      <c r="E89" s="44"/>
      <c r="F89" s="44"/>
      <c r="G89" s="47"/>
      <c r="H89" s="44"/>
      <c r="I89" s="44"/>
      <c r="J89" s="44"/>
      <c r="K89" s="44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46"/>
      <c r="C90" s="46"/>
      <c r="D90" s="46"/>
      <c r="E90" s="44"/>
      <c r="F90" s="44"/>
      <c r="G90" s="47"/>
      <c r="H90" s="44"/>
      <c r="I90" s="44"/>
      <c r="J90" s="44"/>
      <c r="K90" s="44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46"/>
      <c r="C91" s="46"/>
      <c r="D91" s="46"/>
      <c r="E91" s="44"/>
      <c r="F91" s="44"/>
      <c r="G91" s="47"/>
      <c r="H91" s="44"/>
      <c r="I91" s="44"/>
      <c r="J91" s="44"/>
      <c r="K91" s="44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46"/>
      <c r="C92" s="46"/>
      <c r="D92" s="46"/>
      <c r="E92" s="44"/>
      <c r="F92" s="44"/>
      <c r="G92" s="47"/>
      <c r="H92" s="44"/>
      <c r="I92" s="44"/>
      <c r="J92" s="44"/>
      <c r="K92" s="44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46"/>
      <c r="C93" s="46"/>
      <c r="D93" s="46"/>
      <c r="E93" s="44"/>
      <c r="F93" s="44"/>
      <c r="G93" s="47"/>
      <c r="H93" s="44"/>
      <c r="I93" s="44"/>
      <c r="J93" s="44"/>
      <c r="K93" s="44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46"/>
      <c r="C94" s="46"/>
      <c r="D94" s="46"/>
      <c r="E94" s="44"/>
      <c r="F94" s="44"/>
      <c r="G94" s="47"/>
      <c r="H94" s="44"/>
      <c r="I94" s="44"/>
      <c r="J94" s="44"/>
      <c r="K94" s="44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46"/>
      <c r="C95" s="46"/>
      <c r="D95" s="46"/>
      <c r="E95" s="44"/>
      <c r="F95" s="44"/>
      <c r="G95" s="47"/>
      <c r="H95" s="44"/>
      <c r="I95" s="44"/>
      <c r="J95" s="44"/>
      <c r="K95" s="44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46"/>
      <c r="C96" s="46"/>
      <c r="D96" s="46"/>
      <c r="E96" s="44"/>
      <c r="F96" s="44"/>
      <c r="G96" s="47"/>
      <c r="H96" s="44"/>
      <c r="I96" s="44"/>
      <c r="J96" s="44"/>
      <c r="K96" s="44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46"/>
      <c r="C97" s="46"/>
      <c r="D97" s="46"/>
      <c r="E97" s="44"/>
      <c r="F97" s="44"/>
      <c r="G97" s="47"/>
      <c r="H97" s="44"/>
      <c r="I97" s="44"/>
      <c r="J97" s="44"/>
      <c r="K97" s="44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46"/>
      <c r="C98" s="46"/>
      <c r="D98" s="46"/>
      <c r="E98" s="44"/>
      <c r="F98" s="44"/>
      <c r="G98" s="47"/>
      <c r="H98" s="44"/>
      <c r="I98" s="44"/>
      <c r="J98" s="44"/>
      <c r="K98" s="44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46"/>
      <c r="C99" s="46"/>
      <c r="D99" s="46"/>
      <c r="E99" s="44"/>
      <c r="F99" s="44"/>
      <c r="G99" s="47"/>
      <c r="H99" s="44"/>
      <c r="I99" s="44"/>
      <c r="J99" s="44"/>
      <c r="K99" s="44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46"/>
      <c r="C100" s="46"/>
      <c r="D100" s="46"/>
      <c r="E100" s="44"/>
      <c r="F100" s="44"/>
      <c r="G100" s="47"/>
      <c r="H100" s="44"/>
      <c r="I100" s="44"/>
      <c r="J100" s="44"/>
      <c r="K100" s="44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48"/>
      <c r="C101" s="48"/>
      <c r="D101" s="48"/>
      <c r="E101" s="49"/>
      <c r="F101" s="49"/>
      <c r="G101" s="50"/>
      <c r="H101" s="49"/>
      <c r="I101" s="49"/>
      <c r="J101" s="49"/>
      <c r="K101" s="49"/>
      <c r="Q101" s="26"/>
      <c r="S101" s="26"/>
      <c r="T101" s="26"/>
      <c r="U101" s="26"/>
      <c r="V101" s="26"/>
    </row>
  </sheetData>
  <sheetProtection algorithmName="SHA-512" hashValue="IxDzK5l72E8LuPz5CRYbfpRFxFFNQ/O91RhhNCqN/ujQDkG9VcjJSq+Osbh2uq1N1Jk/X5AaiYwdOgzyplHLNA==" saltValue="rrcJ21AcOa1IZtyVhWA8TQ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scale="45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7CB1-4177-4F2B-B7E6-3AF32A6BF050}">
  <dimension ref="A1:V101"/>
  <sheetViews>
    <sheetView zoomScale="70" zoomScaleNormal="70" workbookViewId="0">
      <selection activeCell="I13" sqref="I13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Větřkovice</v>
      </c>
      <c r="C2" s="106"/>
      <c r="D2" s="106"/>
      <c r="E2" s="106"/>
      <c r="F2" s="106"/>
      <c r="G2" s="106"/>
      <c r="H2" s="106">
        <f>'Startovní listina'!G2</f>
        <v>46243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54" t="e" cm="1" vm="2">
        <f t="array" ref="B4">_xlfn._xlws.SORT(_xlfn._xlws.FILTER('Startovní listina'!A4:J1002, 'Startovní listina'!E4:E1002="D"),10, 1)</f>
        <v>#VALUE!</v>
      </c>
      <c r="C4" s="54"/>
      <c r="D4" s="54"/>
      <c r="E4" s="55"/>
      <c r="F4" s="55"/>
      <c r="G4" s="56"/>
      <c r="H4" s="55"/>
      <c r="I4" s="55"/>
      <c r="J4" s="55"/>
      <c r="K4" s="85"/>
      <c r="M4" s="64" t="s">
        <v>5</v>
      </c>
      <c r="N4" s="54" t="e" cm="1" vm="2">
        <f t="array" ref="N4">_xlfn._xlws.SORT(_xlfn._xlws.FILTER(C4:K1001, E4:E1001="MSL"), 9, 1)</f>
        <v>#VALUE!</v>
      </c>
      <c r="O4" s="54"/>
      <c r="P4" s="54"/>
      <c r="Q4" s="64"/>
      <c r="R4" s="54"/>
      <c r="S4" s="64"/>
      <c r="T4" s="64"/>
      <c r="U4" s="64"/>
      <c r="V4" s="64"/>
    </row>
    <row r="5" spans="1:22" s="10" customFormat="1" ht="24.95" customHeight="1">
      <c r="A5" s="16" t="s">
        <v>6</v>
      </c>
      <c r="B5" s="58"/>
      <c r="C5" s="59"/>
      <c r="D5" s="59"/>
      <c r="E5" s="57"/>
      <c r="F5" s="57"/>
      <c r="G5" s="60"/>
      <c r="H5" s="57"/>
      <c r="I5" s="57"/>
      <c r="J5" s="57"/>
      <c r="K5" s="57"/>
      <c r="M5" s="65" t="s">
        <v>6</v>
      </c>
      <c r="N5" s="59"/>
      <c r="O5" s="59"/>
      <c r="P5" s="59"/>
      <c r="Q5" s="65"/>
      <c r="R5" s="59"/>
      <c r="S5" s="65"/>
      <c r="T5" s="65"/>
      <c r="U5" s="65"/>
      <c r="V5" s="65"/>
    </row>
    <row r="6" spans="1:22" s="10" customFormat="1" ht="24.95" customHeight="1">
      <c r="A6" s="16" t="s">
        <v>7</v>
      </c>
      <c r="B6" s="59"/>
      <c r="C6" s="59"/>
      <c r="D6" s="59"/>
      <c r="E6" s="57"/>
      <c r="F6" s="57"/>
      <c r="G6" s="60"/>
      <c r="H6" s="57"/>
      <c r="I6" s="57"/>
      <c r="J6" s="57"/>
      <c r="K6" s="57"/>
      <c r="M6" s="65" t="s">
        <v>7</v>
      </c>
      <c r="N6" s="59"/>
      <c r="O6" s="59"/>
      <c r="P6" s="59"/>
      <c r="Q6" s="65"/>
      <c r="R6" s="59"/>
      <c r="S6" s="65"/>
      <c r="T6" s="65"/>
      <c r="U6" s="65"/>
      <c r="V6" s="65"/>
    </row>
    <row r="7" spans="1:22" s="10" customFormat="1" ht="24.95" customHeight="1">
      <c r="A7" s="16" t="s">
        <v>8</v>
      </c>
      <c r="B7" s="59"/>
      <c r="C7" s="59"/>
      <c r="D7" s="59"/>
      <c r="E7" s="57"/>
      <c r="F7" s="57"/>
      <c r="G7" s="60"/>
      <c r="H7" s="57"/>
      <c r="I7" s="57"/>
      <c r="J7" s="57"/>
      <c r="K7" s="57"/>
      <c r="M7" s="65" t="s">
        <v>8</v>
      </c>
      <c r="N7" s="59"/>
      <c r="O7" s="59"/>
      <c r="P7" s="59"/>
      <c r="Q7" s="65"/>
      <c r="R7" s="59"/>
      <c r="S7" s="65"/>
      <c r="T7" s="65"/>
      <c r="U7" s="65"/>
      <c r="V7" s="65"/>
    </row>
    <row r="8" spans="1:22" s="10" customFormat="1" ht="24.95" customHeight="1">
      <c r="A8" s="16" t="s">
        <v>9</v>
      </c>
      <c r="B8" s="59"/>
      <c r="C8" s="59"/>
      <c r="D8" s="59"/>
      <c r="E8" s="57"/>
      <c r="F8" s="57"/>
      <c r="G8" s="60"/>
      <c r="H8" s="57"/>
      <c r="I8" s="57"/>
      <c r="J8" s="57"/>
      <c r="K8" s="57"/>
      <c r="M8" s="65" t="s">
        <v>9</v>
      </c>
      <c r="N8" s="59"/>
      <c r="O8" s="59"/>
      <c r="P8" s="59"/>
      <c r="Q8" s="65"/>
      <c r="R8" s="59"/>
      <c r="S8" s="65"/>
      <c r="T8" s="65"/>
      <c r="U8" s="65"/>
      <c r="V8" s="65"/>
    </row>
    <row r="9" spans="1:22" s="10" customFormat="1" ht="24.95" customHeight="1">
      <c r="A9" s="16" t="s">
        <v>10</v>
      </c>
      <c r="B9" s="59"/>
      <c r="C9" s="59"/>
      <c r="D9" s="59"/>
      <c r="E9" s="57"/>
      <c r="F9" s="57"/>
      <c r="G9" s="60"/>
      <c r="H9" s="57"/>
      <c r="I9" s="57"/>
      <c r="J9" s="57"/>
      <c r="K9" s="57"/>
      <c r="M9" s="65" t="s">
        <v>10</v>
      </c>
      <c r="N9" s="59"/>
      <c r="O9" s="59"/>
      <c r="P9" s="59"/>
      <c r="Q9" s="65"/>
      <c r="R9" s="59"/>
      <c r="S9" s="65"/>
      <c r="T9" s="65"/>
      <c r="U9" s="65"/>
      <c r="V9" s="65"/>
    </row>
    <row r="10" spans="1:22" s="10" customFormat="1" ht="24.95" customHeight="1">
      <c r="A10" s="16" t="s">
        <v>11</v>
      </c>
      <c r="B10" s="59"/>
      <c r="C10" s="59"/>
      <c r="D10" s="59"/>
      <c r="E10" s="57"/>
      <c r="F10" s="57"/>
      <c r="G10" s="60"/>
      <c r="H10" s="57"/>
      <c r="I10" s="57"/>
      <c r="J10" s="57"/>
      <c r="K10" s="57"/>
      <c r="M10" s="65" t="s">
        <v>11</v>
      </c>
      <c r="N10" s="59"/>
      <c r="O10" s="59"/>
      <c r="P10" s="59"/>
      <c r="Q10" s="65"/>
      <c r="R10" s="59"/>
      <c r="S10" s="65"/>
      <c r="T10" s="65"/>
      <c r="U10" s="65"/>
      <c r="V10" s="65"/>
    </row>
    <row r="11" spans="1:22" s="10" customFormat="1" ht="24.95" customHeight="1">
      <c r="A11" s="16" t="s">
        <v>12</v>
      </c>
      <c r="B11" s="59"/>
      <c r="C11" s="59"/>
      <c r="D11" s="59"/>
      <c r="E11" s="57"/>
      <c r="F11" s="57"/>
      <c r="G11" s="60"/>
      <c r="H11" s="57"/>
      <c r="I11" s="57"/>
      <c r="J11" s="57"/>
      <c r="K11" s="57"/>
      <c r="M11" s="65" t="s">
        <v>12</v>
      </c>
      <c r="N11" s="59"/>
      <c r="O11" s="59"/>
      <c r="P11" s="59"/>
      <c r="Q11" s="65"/>
      <c r="R11" s="59"/>
      <c r="S11" s="65"/>
      <c r="T11" s="65"/>
      <c r="U11" s="65"/>
      <c r="V11" s="65"/>
    </row>
    <row r="12" spans="1:22" s="10" customFormat="1" ht="24.95" customHeight="1">
      <c r="A12" s="16" t="s">
        <v>13</v>
      </c>
      <c r="B12" s="59"/>
      <c r="C12" s="59"/>
      <c r="D12" s="59"/>
      <c r="E12" s="57"/>
      <c r="F12" s="57"/>
      <c r="G12" s="60"/>
      <c r="H12" s="57"/>
      <c r="I12" s="57"/>
      <c r="J12" s="57"/>
      <c r="K12" s="57"/>
      <c r="M12" s="65" t="s">
        <v>13</v>
      </c>
      <c r="N12" s="59"/>
      <c r="O12" s="59"/>
      <c r="P12" s="59"/>
      <c r="Q12" s="65"/>
      <c r="R12" s="59"/>
      <c r="S12" s="65"/>
      <c r="T12" s="65"/>
      <c r="U12" s="65"/>
      <c r="V12" s="65"/>
    </row>
    <row r="13" spans="1:22" s="10" customFormat="1" ht="24.95" customHeight="1">
      <c r="A13" s="16" t="s">
        <v>14</v>
      </c>
      <c r="B13" s="59"/>
      <c r="C13" s="59"/>
      <c r="D13" s="59"/>
      <c r="E13" s="57"/>
      <c r="F13" s="57"/>
      <c r="G13" s="60"/>
      <c r="H13" s="57"/>
      <c r="I13" s="57"/>
      <c r="J13" s="57"/>
      <c r="K13" s="57"/>
      <c r="M13" s="65" t="s">
        <v>14</v>
      </c>
      <c r="N13" s="59"/>
      <c r="O13" s="59"/>
      <c r="P13" s="59"/>
      <c r="Q13" s="65"/>
      <c r="R13" s="59"/>
      <c r="S13" s="65"/>
      <c r="T13" s="65"/>
      <c r="U13" s="65"/>
      <c r="V13" s="65"/>
    </row>
    <row r="14" spans="1:22" s="10" customFormat="1" ht="24.95" customHeight="1">
      <c r="A14" s="16" t="s">
        <v>15</v>
      </c>
      <c r="B14" s="59"/>
      <c r="C14" s="59"/>
      <c r="D14" s="59"/>
      <c r="E14" s="57"/>
      <c r="F14" s="57"/>
      <c r="G14" s="60"/>
      <c r="H14" s="57"/>
      <c r="I14" s="57"/>
      <c r="J14" s="57"/>
      <c r="K14" s="57"/>
      <c r="M14" s="65" t="s">
        <v>15</v>
      </c>
      <c r="N14" s="59"/>
      <c r="O14" s="59"/>
      <c r="P14" s="59"/>
      <c r="Q14" s="65"/>
      <c r="R14" s="59"/>
      <c r="S14" s="65"/>
      <c r="T14" s="65"/>
      <c r="U14" s="65"/>
      <c r="V14" s="65"/>
    </row>
    <row r="15" spans="1:22" s="10" customFormat="1" ht="24.95" customHeight="1">
      <c r="A15" s="16" t="s">
        <v>16</v>
      </c>
      <c r="B15" s="59"/>
      <c r="C15" s="59"/>
      <c r="D15" s="59"/>
      <c r="E15" s="57"/>
      <c r="F15" s="57"/>
      <c r="G15" s="60"/>
      <c r="H15" s="57"/>
      <c r="I15" s="57"/>
      <c r="J15" s="57"/>
      <c r="K15" s="57"/>
      <c r="M15" s="65" t="s">
        <v>16</v>
      </c>
      <c r="N15" s="59"/>
      <c r="O15" s="59"/>
      <c r="P15" s="59"/>
      <c r="Q15" s="65"/>
      <c r="R15" s="59"/>
      <c r="S15" s="65"/>
      <c r="T15" s="65"/>
      <c r="U15" s="65"/>
      <c r="V15" s="65"/>
    </row>
    <row r="16" spans="1:22" s="10" customFormat="1" ht="24.95" customHeight="1">
      <c r="A16" s="16" t="s">
        <v>17</v>
      </c>
      <c r="B16" s="59"/>
      <c r="C16" s="59"/>
      <c r="D16" s="59"/>
      <c r="E16" s="57"/>
      <c r="F16" s="57"/>
      <c r="G16" s="60"/>
      <c r="H16" s="57"/>
      <c r="I16" s="57"/>
      <c r="J16" s="57"/>
      <c r="K16" s="57"/>
      <c r="M16" s="65" t="s">
        <v>17</v>
      </c>
      <c r="N16" s="59"/>
      <c r="O16" s="59"/>
      <c r="P16" s="59"/>
      <c r="Q16" s="65"/>
      <c r="R16" s="59"/>
      <c r="S16" s="65"/>
      <c r="T16" s="65"/>
      <c r="U16" s="65"/>
      <c r="V16" s="65"/>
    </row>
    <row r="17" spans="1:22" s="10" customFormat="1" ht="24.95" customHeight="1">
      <c r="A17" s="16" t="s">
        <v>18</v>
      </c>
      <c r="B17" s="59"/>
      <c r="C17" s="59"/>
      <c r="D17" s="59"/>
      <c r="E17" s="57"/>
      <c r="F17" s="57"/>
      <c r="G17" s="60"/>
      <c r="H17" s="57"/>
      <c r="I17" s="57"/>
      <c r="J17" s="57"/>
      <c r="K17" s="57"/>
      <c r="M17" s="65" t="s">
        <v>18</v>
      </c>
      <c r="N17" s="59"/>
      <c r="O17" s="59"/>
      <c r="P17" s="59"/>
      <c r="Q17" s="65"/>
      <c r="R17" s="59"/>
      <c r="S17" s="65"/>
      <c r="T17" s="65"/>
      <c r="U17" s="65"/>
      <c r="V17" s="65"/>
    </row>
    <row r="18" spans="1:22" s="10" customFormat="1" ht="24.95" customHeight="1">
      <c r="A18" s="16" t="s">
        <v>19</v>
      </c>
      <c r="B18" s="59"/>
      <c r="C18" s="59"/>
      <c r="D18" s="59"/>
      <c r="E18" s="57"/>
      <c r="F18" s="57"/>
      <c r="G18" s="60"/>
      <c r="H18" s="57"/>
      <c r="I18" s="57"/>
      <c r="J18" s="57"/>
      <c r="K18" s="57"/>
      <c r="M18" s="65" t="s">
        <v>19</v>
      </c>
      <c r="N18" s="59"/>
      <c r="O18" s="59"/>
      <c r="P18" s="59"/>
      <c r="Q18" s="65"/>
      <c r="R18" s="59"/>
      <c r="S18" s="65"/>
      <c r="T18" s="65"/>
      <c r="U18" s="65"/>
      <c r="V18" s="65"/>
    </row>
    <row r="19" spans="1:22" s="10" customFormat="1" ht="24.95" customHeight="1">
      <c r="A19" s="16" t="s">
        <v>20</v>
      </c>
      <c r="B19" s="59"/>
      <c r="C19" s="59"/>
      <c r="D19" s="59"/>
      <c r="E19" s="57"/>
      <c r="F19" s="57"/>
      <c r="G19" s="60"/>
      <c r="H19" s="57"/>
      <c r="I19" s="57"/>
      <c r="J19" s="57"/>
      <c r="K19" s="57"/>
      <c r="M19" s="65" t="s">
        <v>20</v>
      </c>
      <c r="N19" s="59"/>
      <c r="O19" s="59"/>
      <c r="P19" s="59"/>
      <c r="Q19" s="65"/>
      <c r="R19" s="59"/>
      <c r="S19" s="65"/>
      <c r="T19" s="65"/>
      <c r="U19" s="65"/>
      <c r="V19" s="65"/>
    </row>
    <row r="20" spans="1:22" s="10" customFormat="1" ht="24.95" customHeight="1">
      <c r="A20" s="16" t="s">
        <v>21</v>
      </c>
      <c r="B20" s="59"/>
      <c r="C20" s="59"/>
      <c r="D20" s="59"/>
      <c r="E20" s="57"/>
      <c r="F20" s="57"/>
      <c r="G20" s="60"/>
      <c r="H20" s="57"/>
      <c r="I20" s="57"/>
      <c r="J20" s="57"/>
      <c r="K20" s="57"/>
      <c r="M20" s="65" t="s">
        <v>21</v>
      </c>
      <c r="N20" s="59"/>
      <c r="O20" s="59"/>
      <c r="P20" s="59"/>
      <c r="Q20" s="65"/>
      <c r="R20" s="59"/>
      <c r="S20" s="65"/>
      <c r="T20" s="65"/>
      <c r="U20" s="65"/>
      <c r="V20" s="65"/>
    </row>
    <row r="21" spans="1:22" s="10" customFormat="1" ht="24.95" customHeight="1">
      <c r="A21" s="16" t="s">
        <v>22</v>
      </c>
      <c r="B21" s="59"/>
      <c r="C21" s="59"/>
      <c r="D21" s="59"/>
      <c r="E21" s="57"/>
      <c r="F21" s="57"/>
      <c r="G21" s="60"/>
      <c r="H21" s="57"/>
      <c r="I21" s="57"/>
      <c r="J21" s="57"/>
      <c r="K21" s="57"/>
      <c r="M21" s="65" t="s">
        <v>22</v>
      </c>
      <c r="N21" s="59"/>
      <c r="O21" s="59"/>
      <c r="P21" s="59"/>
      <c r="Q21" s="65"/>
      <c r="R21" s="59"/>
      <c r="S21" s="65"/>
      <c r="T21" s="65"/>
      <c r="U21" s="65"/>
      <c r="V21" s="65"/>
    </row>
    <row r="22" spans="1:22" s="10" customFormat="1" ht="24.95" customHeight="1">
      <c r="A22" s="16" t="s">
        <v>23</v>
      </c>
      <c r="B22" s="59"/>
      <c r="C22" s="59"/>
      <c r="D22" s="59"/>
      <c r="E22" s="57"/>
      <c r="F22" s="57"/>
      <c r="G22" s="60"/>
      <c r="H22" s="57"/>
      <c r="I22" s="57"/>
      <c r="J22" s="57"/>
      <c r="K22" s="57"/>
      <c r="M22" s="65" t="s">
        <v>23</v>
      </c>
      <c r="N22" s="59"/>
      <c r="O22" s="59"/>
      <c r="P22" s="59"/>
      <c r="Q22" s="65"/>
      <c r="R22" s="59"/>
      <c r="S22" s="65"/>
      <c r="T22" s="65"/>
      <c r="U22" s="65"/>
      <c r="V22" s="65"/>
    </row>
    <row r="23" spans="1:22" s="10" customFormat="1" ht="24.95" customHeight="1">
      <c r="A23" s="16" t="s">
        <v>24</v>
      </c>
      <c r="B23" s="59"/>
      <c r="C23" s="59"/>
      <c r="D23" s="59"/>
      <c r="E23" s="57"/>
      <c r="F23" s="57"/>
      <c r="G23" s="60"/>
      <c r="H23" s="57"/>
      <c r="I23" s="57"/>
      <c r="J23" s="57"/>
      <c r="K23" s="57"/>
      <c r="M23" s="65" t="s">
        <v>24</v>
      </c>
      <c r="N23" s="59"/>
      <c r="O23" s="59"/>
      <c r="P23" s="59"/>
      <c r="Q23" s="65"/>
      <c r="R23" s="59"/>
      <c r="S23" s="65"/>
      <c r="T23" s="65"/>
      <c r="U23" s="65"/>
      <c r="V23" s="65"/>
    </row>
    <row r="24" spans="1:22" s="10" customFormat="1" ht="24.95" customHeight="1">
      <c r="A24" s="16" t="s">
        <v>25</v>
      </c>
      <c r="B24" s="59"/>
      <c r="C24" s="59"/>
      <c r="D24" s="59"/>
      <c r="E24" s="57"/>
      <c r="F24" s="57"/>
      <c r="G24" s="60"/>
      <c r="H24" s="57"/>
      <c r="I24" s="57"/>
      <c r="J24" s="57"/>
      <c r="K24" s="57"/>
      <c r="M24" s="65" t="s">
        <v>25</v>
      </c>
      <c r="N24" s="59"/>
      <c r="O24" s="59"/>
      <c r="P24" s="59"/>
      <c r="Q24" s="65"/>
      <c r="R24" s="59"/>
      <c r="S24" s="65"/>
      <c r="T24" s="65"/>
      <c r="U24" s="65"/>
      <c r="V24" s="65"/>
    </row>
    <row r="25" spans="1:22" s="10" customFormat="1" ht="24.95" customHeight="1">
      <c r="A25" s="16" t="s">
        <v>26</v>
      </c>
      <c r="B25" s="59"/>
      <c r="C25" s="59"/>
      <c r="D25" s="59"/>
      <c r="E25" s="57"/>
      <c r="F25" s="57"/>
      <c r="G25" s="60"/>
      <c r="H25" s="57"/>
      <c r="I25" s="57"/>
      <c r="J25" s="57"/>
      <c r="K25" s="57"/>
      <c r="M25" s="65" t="s">
        <v>26</v>
      </c>
      <c r="N25" s="59"/>
      <c r="O25" s="59"/>
      <c r="P25" s="59"/>
      <c r="Q25" s="65"/>
      <c r="R25" s="59"/>
      <c r="S25" s="65"/>
      <c r="T25" s="65"/>
      <c r="U25" s="65"/>
      <c r="V25" s="65"/>
    </row>
    <row r="26" spans="1:22" s="10" customFormat="1" ht="24.95" customHeight="1">
      <c r="A26" s="16" t="s">
        <v>27</v>
      </c>
      <c r="B26" s="59"/>
      <c r="C26" s="59"/>
      <c r="D26" s="59"/>
      <c r="E26" s="57"/>
      <c r="F26" s="57"/>
      <c r="G26" s="60"/>
      <c r="H26" s="57"/>
      <c r="I26" s="57"/>
      <c r="J26" s="57"/>
      <c r="K26" s="57"/>
      <c r="M26" s="65" t="s">
        <v>27</v>
      </c>
      <c r="N26" s="59"/>
      <c r="O26" s="59"/>
      <c r="P26" s="59"/>
      <c r="Q26" s="65"/>
      <c r="R26" s="59"/>
      <c r="S26" s="65"/>
      <c r="T26" s="65"/>
      <c r="U26" s="65"/>
      <c r="V26" s="65"/>
    </row>
    <row r="27" spans="1:22" s="10" customFormat="1" ht="24.95" customHeight="1">
      <c r="A27" s="16" t="s">
        <v>28</v>
      </c>
      <c r="B27" s="59"/>
      <c r="C27" s="59"/>
      <c r="D27" s="59"/>
      <c r="E27" s="57"/>
      <c r="F27" s="57"/>
      <c r="G27" s="60"/>
      <c r="H27" s="57"/>
      <c r="I27" s="57"/>
      <c r="J27" s="57"/>
      <c r="K27" s="57"/>
      <c r="M27" s="65" t="s">
        <v>28</v>
      </c>
      <c r="N27" s="59"/>
      <c r="O27" s="59"/>
      <c r="P27" s="59"/>
      <c r="Q27" s="65"/>
      <c r="R27" s="59"/>
      <c r="S27" s="65"/>
      <c r="T27" s="65"/>
      <c r="U27" s="65"/>
      <c r="V27" s="65"/>
    </row>
    <row r="28" spans="1:22" s="10" customFormat="1" ht="24.95" customHeight="1">
      <c r="A28" s="16" t="s">
        <v>29</v>
      </c>
      <c r="B28" s="59"/>
      <c r="C28" s="59"/>
      <c r="D28" s="59"/>
      <c r="E28" s="57"/>
      <c r="F28" s="57"/>
      <c r="G28" s="60"/>
      <c r="H28" s="57"/>
      <c r="I28" s="57"/>
      <c r="J28" s="57"/>
      <c r="K28" s="57"/>
      <c r="M28" s="65" t="s">
        <v>29</v>
      </c>
      <c r="N28" s="59"/>
      <c r="O28" s="59"/>
      <c r="P28" s="59"/>
      <c r="Q28" s="65"/>
      <c r="R28" s="59"/>
      <c r="S28" s="65"/>
      <c r="T28" s="65"/>
      <c r="U28" s="65"/>
      <c r="V28" s="65"/>
    </row>
    <row r="29" spans="1:22" s="10" customFormat="1" ht="24.95" customHeight="1">
      <c r="A29" s="16" t="s">
        <v>30</v>
      </c>
      <c r="B29" s="59"/>
      <c r="C29" s="59"/>
      <c r="D29" s="59"/>
      <c r="E29" s="57"/>
      <c r="F29" s="57"/>
      <c r="G29" s="60"/>
      <c r="H29" s="57"/>
      <c r="I29" s="57"/>
      <c r="J29" s="57"/>
      <c r="K29" s="57"/>
      <c r="M29" s="65" t="s">
        <v>30</v>
      </c>
      <c r="N29" s="59"/>
      <c r="O29" s="59"/>
      <c r="P29" s="59"/>
      <c r="Q29" s="65"/>
      <c r="R29" s="59"/>
      <c r="S29" s="65"/>
      <c r="T29" s="65"/>
      <c r="U29" s="65"/>
      <c r="V29" s="65"/>
    </row>
    <row r="30" spans="1:22" s="10" customFormat="1" ht="24.95" customHeight="1">
      <c r="A30" s="16" t="s">
        <v>31</v>
      </c>
      <c r="B30" s="59"/>
      <c r="C30" s="59"/>
      <c r="D30" s="59"/>
      <c r="E30" s="57"/>
      <c r="F30" s="57"/>
      <c r="G30" s="60"/>
      <c r="H30" s="57"/>
      <c r="I30" s="57"/>
      <c r="J30" s="57"/>
      <c r="K30" s="57"/>
      <c r="M30" s="65" t="s">
        <v>31</v>
      </c>
      <c r="N30" s="59"/>
      <c r="O30" s="59"/>
      <c r="P30" s="59"/>
      <c r="Q30" s="65"/>
      <c r="R30" s="59"/>
      <c r="S30" s="65"/>
      <c r="T30" s="65"/>
      <c r="U30" s="65"/>
      <c r="V30" s="65"/>
    </row>
    <row r="31" spans="1:22" s="10" customFormat="1" ht="24.95" customHeight="1">
      <c r="A31" s="16" t="s">
        <v>32</v>
      </c>
      <c r="B31" s="59"/>
      <c r="C31" s="59"/>
      <c r="D31" s="59"/>
      <c r="E31" s="57"/>
      <c r="F31" s="57"/>
      <c r="G31" s="60"/>
      <c r="H31" s="57"/>
      <c r="I31" s="57"/>
      <c r="J31" s="57"/>
      <c r="K31" s="57"/>
      <c r="M31" s="65" t="s">
        <v>32</v>
      </c>
      <c r="N31" s="59"/>
      <c r="O31" s="59"/>
      <c r="P31" s="59"/>
      <c r="Q31" s="65"/>
      <c r="R31" s="59"/>
      <c r="S31" s="65"/>
      <c r="T31" s="65"/>
      <c r="U31" s="65"/>
      <c r="V31" s="65"/>
    </row>
    <row r="32" spans="1:22" s="10" customFormat="1" ht="24.95" customHeight="1">
      <c r="A32" s="16" t="s">
        <v>33</v>
      </c>
      <c r="B32" s="59"/>
      <c r="C32" s="59"/>
      <c r="D32" s="59"/>
      <c r="E32" s="57"/>
      <c r="F32" s="57"/>
      <c r="G32" s="60"/>
      <c r="H32" s="57"/>
      <c r="I32" s="57"/>
      <c r="J32" s="57"/>
      <c r="K32" s="57"/>
      <c r="M32" s="65" t="s">
        <v>33</v>
      </c>
      <c r="N32" s="59"/>
      <c r="O32" s="59"/>
      <c r="P32" s="59"/>
      <c r="Q32" s="65"/>
      <c r="R32" s="59"/>
      <c r="S32" s="65"/>
      <c r="T32" s="65"/>
      <c r="U32" s="65"/>
      <c r="V32" s="65"/>
    </row>
    <row r="33" spans="1:22" s="10" customFormat="1" ht="24.95" customHeight="1" thickBot="1">
      <c r="A33" s="16" t="s">
        <v>34</v>
      </c>
      <c r="B33" s="59"/>
      <c r="C33" s="59"/>
      <c r="D33" s="59"/>
      <c r="E33" s="57"/>
      <c r="F33" s="57"/>
      <c r="G33" s="60"/>
      <c r="H33" s="57"/>
      <c r="I33" s="57"/>
      <c r="J33" s="57"/>
      <c r="K33" s="57"/>
      <c r="M33" s="66" t="s">
        <v>34</v>
      </c>
      <c r="N33" s="61"/>
      <c r="O33" s="61"/>
      <c r="P33" s="61"/>
      <c r="Q33" s="66"/>
      <c r="R33" s="61"/>
      <c r="S33" s="66"/>
      <c r="T33" s="66"/>
      <c r="U33" s="66"/>
      <c r="V33" s="66"/>
    </row>
    <row r="34" spans="1:22" s="10" customFormat="1" ht="24.95" customHeight="1">
      <c r="A34" s="16" t="s">
        <v>35</v>
      </c>
      <c r="B34" s="59"/>
      <c r="C34" s="59"/>
      <c r="D34" s="59"/>
      <c r="E34" s="57"/>
      <c r="F34" s="57"/>
      <c r="G34" s="60"/>
      <c r="H34" s="57"/>
      <c r="I34" s="57"/>
      <c r="J34" s="57"/>
      <c r="K34" s="57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59"/>
      <c r="C35" s="59"/>
      <c r="D35" s="59"/>
      <c r="E35" s="57"/>
      <c r="F35" s="57"/>
      <c r="G35" s="60"/>
      <c r="H35" s="57"/>
      <c r="I35" s="57"/>
      <c r="J35" s="57"/>
      <c r="K35" s="57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59"/>
      <c r="C36" s="59"/>
      <c r="D36" s="59"/>
      <c r="E36" s="57"/>
      <c r="F36" s="57"/>
      <c r="G36" s="60"/>
      <c r="H36" s="57"/>
      <c r="I36" s="57"/>
      <c r="J36" s="57"/>
      <c r="K36" s="57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59"/>
      <c r="C37" s="59"/>
      <c r="D37" s="59"/>
      <c r="E37" s="57"/>
      <c r="F37" s="57"/>
      <c r="G37" s="60"/>
      <c r="H37" s="57"/>
      <c r="I37" s="57"/>
      <c r="J37" s="57"/>
      <c r="K37" s="57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59"/>
      <c r="C38" s="59"/>
      <c r="D38" s="59"/>
      <c r="E38" s="57"/>
      <c r="F38" s="57"/>
      <c r="G38" s="60"/>
      <c r="H38" s="57"/>
      <c r="I38" s="57"/>
      <c r="J38" s="57"/>
      <c r="K38" s="57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59"/>
      <c r="C39" s="59"/>
      <c r="D39" s="59"/>
      <c r="E39" s="57"/>
      <c r="F39" s="57"/>
      <c r="G39" s="60"/>
      <c r="H39" s="57"/>
      <c r="I39" s="57"/>
      <c r="J39" s="57"/>
      <c r="K39" s="57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59"/>
      <c r="C40" s="59"/>
      <c r="D40" s="59"/>
      <c r="E40" s="57"/>
      <c r="F40" s="57"/>
      <c r="G40" s="60"/>
      <c r="H40" s="57"/>
      <c r="I40" s="57"/>
      <c r="J40" s="57"/>
      <c r="K40" s="57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59"/>
      <c r="C41" s="59"/>
      <c r="D41" s="59"/>
      <c r="E41" s="57"/>
      <c r="F41" s="57"/>
      <c r="G41" s="60"/>
      <c r="H41" s="57"/>
      <c r="I41" s="57"/>
      <c r="J41" s="57"/>
      <c r="K41" s="57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59"/>
      <c r="C42" s="59"/>
      <c r="D42" s="59"/>
      <c r="E42" s="57"/>
      <c r="F42" s="57"/>
      <c r="G42" s="60"/>
      <c r="H42" s="57"/>
      <c r="I42" s="57"/>
      <c r="J42" s="57"/>
      <c r="K42" s="57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59"/>
      <c r="C43" s="59"/>
      <c r="D43" s="59"/>
      <c r="E43" s="57"/>
      <c r="F43" s="57"/>
      <c r="G43" s="60"/>
      <c r="H43" s="57"/>
      <c r="I43" s="57"/>
      <c r="J43" s="57"/>
      <c r="K43" s="57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59"/>
      <c r="C44" s="59"/>
      <c r="D44" s="59"/>
      <c r="E44" s="57"/>
      <c r="F44" s="57"/>
      <c r="G44" s="60"/>
      <c r="H44" s="57"/>
      <c r="I44" s="57"/>
      <c r="J44" s="57"/>
      <c r="K44" s="57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59"/>
      <c r="C45" s="59"/>
      <c r="D45" s="59"/>
      <c r="E45" s="57"/>
      <c r="F45" s="57"/>
      <c r="G45" s="60"/>
      <c r="H45" s="57"/>
      <c r="I45" s="57"/>
      <c r="J45" s="57"/>
      <c r="K45" s="57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59"/>
      <c r="C46" s="59"/>
      <c r="D46" s="59"/>
      <c r="E46" s="57"/>
      <c r="F46" s="57"/>
      <c r="G46" s="60"/>
      <c r="H46" s="57"/>
      <c r="I46" s="57"/>
      <c r="J46" s="57"/>
      <c r="K46" s="57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59"/>
      <c r="C47" s="59"/>
      <c r="D47" s="59"/>
      <c r="E47" s="57"/>
      <c r="F47" s="57"/>
      <c r="G47" s="60"/>
      <c r="H47" s="57"/>
      <c r="I47" s="57"/>
      <c r="J47" s="57"/>
      <c r="K47" s="57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59"/>
      <c r="C48" s="59"/>
      <c r="D48" s="59"/>
      <c r="E48" s="57"/>
      <c r="F48" s="57"/>
      <c r="G48" s="60"/>
      <c r="H48" s="57"/>
      <c r="I48" s="57"/>
      <c r="J48" s="57"/>
      <c r="K48" s="57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59"/>
      <c r="C49" s="59"/>
      <c r="D49" s="59"/>
      <c r="E49" s="57"/>
      <c r="F49" s="57"/>
      <c r="G49" s="60"/>
      <c r="H49" s="57"/>
      <c r="I49" s="57"/>
      <c r="J49" s="57"/>
      <c r="K49" s="57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59"/>
      <c r="C50" s="59"/>
      <c r="D50" s="59"/>
      <c r="E50" s="57"/>
      <c r="F50" s="57"/>
      <c r="G50" s="60"/>
      <c r="H50" s="57"/>
      <c r="I50" s="57"/>
      <c r="J50" s="57"/>
      <c r="K50" s="57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59"/>
      <c r="C51" s="59"/>
      <c r="D51" s="59"/>
      <c r="E51" s="57"/>
      <c r="F51" s="57"/>
      <c r="G51" s="60"/>
      <c r="H51" s="57"/>
      <c r="I51" s="57"/>
      <c r="J51" s="57"/>
      <c r="K51" s="57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59"/>
      <c r="C52" s="59"/>
      <c r="D52" s="59"/>
      <c r="E52" s="57"/>
      <c r="F52" s="57"/>
      <c r="G52" s="60"/>
      <c r="H52" s="57"/>
      <c r="I52" s="57"/>
      <c r="J52" s="57"/>
      <c r="K52" s="57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59"/>
      <c r="C53" s="59"/>
      <c r="D53" s="59"/>
      <c r="E53" s="57"/>
      <c r="F53" s="57"/>
      <c r="G53" s="60"/>
      <c r="H53" s="57"/>
      <c r="I53" s="57"/>
      <c r="J53" s="57"/>
      <c r="K53" s="57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59"/>
      <c r="C54" s="59"/>
      <c r="D54" s="59"/>
      <c r="E54" s="57"/>
      <c r="F54" s="57"/>
      <c r="G54" s="60"/>
      <c r="H54" s="57"/>
      <c r="I54" s="57"/>
      <c r="J54" s="57"/>
      <c r="K54" s="57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59"/>
      <c r="C55" s="59"/>
      <c r="D55" s="59"/>
      <c r="E55" s="57"/>
      <c r="F55" s="57"/>
      <c r="G55" s="60"/>
      <c r="H55" s="57"/>
      <c r="I55" s="57"/>
      <c r="J55" s="57"/>
      <c r="K55" s="57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59"/>
      <c r="C56" s="59"/>
      <c r="D56" s="59"/>
      <c r="E56" s="57"/>
      <c r="F56" s="57"/>
      <c r="G56" s="60"/>
      <c r="H56" s="57"/>
      <c r="I56" s="57"/>
      <c r="J56" s="57"/>
      <c r="K56" s="57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59"/>
      <c r="C57" s="59"/>
      <c r="D57" s="59"/>
      <c r="E57" s="57"/>
      <c r="F57" s="57"/>
      <c r="G57" s="60"/>
      <c r="H57" s="57"/>
      <c r="I57" s="57"/>
      <c r="J57" s="57"/>
      <c r="K57" s="57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59"/>
      <c r="C58" s="59"/>
      <c r="D58" s="59"/>
      <c r="E58" s="57"/>
      <c r="F58" s="57"/>
      <c r="G58" s="60"/>
      <c r="H58" s="57"/>
      <c r="I58" s="57"/>
      <c r="J58" s="57"/>
      <c r="K58" s="57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59"/>
      <c r="C59" s="59"/>
      <c r="D59" s="59"/>
      <c r="E59" s="57"/>
      <c r="F59" s="57"/>
      <c r="G59" s="60"/>
      <c r="H59" s="57"/>
      <c r="I59" s="57"/>
      <c r="J59" s="57"/>
      <c r="K59" s="57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59"/>
      <c r="C60" s="59"/>
      <c r="D60" s="59"/>
      <c r="E60" s="57"/>
      <c r="F60" s="57"/>
      <c r="G60" s="60"/>
      <c r="H60" s="57"/>
      <c r="I60" s="57"/>
      <c r="J60" s="57"/>
      <c r="K60" s="57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59"/>
      <c r="C61" s="59"/>
      <c r="D61" s="59"/>
      <c r="E61" s="57"/>
      <c r="F61" s="57"/>
      <c r="G61" s="60"/>
      <c r="H61" s="57"/>
      <c r="I61" s="57"/>
      <c r="J61" s="57"/>
      <c r="K61" s="57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59"/>
      <c r="C62" s="59"/>
      <c r="D62" s="59"/>
      <c r="E62" s="57"/>
      <c r="F62" s="57"/>
      <c r="G62" s="60"/>
      <c r="H62" s="57"/>
      <c r="I62" s="57"/>
      <c r="J62" s="57"/>
      <c r="K62" s="57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59"/>
      <c r="C63" s="59"/>
      <c r="D63" s="59"/>
      <c r="E63" s="57"/>
      <c r="F63" s="57"/>
      <c r="G63" s="60"/>
      <c r="H63" s="57"/>
      <c r="I63" s="57"/>
      <c r="J63" s="57"/>
      <c r="K63" s="57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59"/>
      <c r="C64" s="59"/>
      <c r="D64" s="59"/>
      <c r="E64" s="57"/>
      <c r="F64" s="57"/>
      <c r="G64" s="60"/>
      <c r="H64" s="57"/>
      <c r="I64" s="57"/>
      <c r="J64" s="57"/>
      <c r="K64" s="57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59"/>
      <c r="C65" s="59"/>
      <c r="D65" s="59"/>
      <c r="E65" s="57"/>
      <c r="F65" s="57"/>
      <c r="G65" s="60"/>
      <c r="H65" s="57"/>
      <c r="I65" s="57"/>
      <c r="J65" s="57"/>
      <c r="K65" s="57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59"/>
      <c r="C66" s="59"/>
      <c r="D66" s="59"/>
      <c r="E66" s="57"/>
      <c r="F66" s="57"/>
      <c r="G66" s="60"/>
      <c r="H66" s="57"/>
      <c r="I66" s="57"/>
      <c r="J66" s="57"/>
      <c r="K66" s="57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59"/>
      <c r="C67" s="59"/>
      <c r="D67" s="59"/>
      <c r="E67" s="57"/>
      <c r="F67" s="57"/>
      <c r="G67" s="60"/>
      <c r="H67" s="57"/>
      <c r="I67" s="57"/>
      <c r="J67" s="57"/>
      <c r="K67" s="57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59"/>
      <c r="C68" s="59"/>
      <c r="D68" s="59"/>
      <c r="E68" s="57"/>
      <c r="F68" s="57"/>
      <c r="G68" s="60"/>
      <c r="H68" s="57"/>
      <c r="I68" s="57"/>
      <c r="J68" s="57"/>
      <c r="K68" s="57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59"/>
      <c r="C69" s="59"/>
      <c r="D69" s="59"/>
      <c r="E69" s="57"/>
      <c r="F69" s="57"/>
      <c r="G69" s="60"/>
      <c r="H69" s="57"/>
      <c r="I69" s="57"/>
      <c r="J69" s="57"/>
      <c r="K69" s="57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59"/>
      <c r="C70" s="59"/>
      <c r="D70" s="59"/>
      <c r="E70" s="57"/>
      <c r="F70" s="57"/>
      <c r="G70" s="60"/>
      <c r="H70" s="57"/>
      <c r="I70" s="57"/>
      <c r="J70" s="57"/>
      <c r="K70" s="57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59"/>
      <c r="C71" s="59"/>
      <c r="D71" s="59"/>
      <c r="E71" s="57"/>
      <c r="F71" s="57"/>
      <c r="G71" s="60"/>
      <c r="H71" s="57"/>
      <c r="I71" s="57"/>
      <c r="J71" s="57"/>
      <c r="K71" s="57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59"/>
      <c r="C72" s="59"/>
      <c r="D72" s="59"/>
      <c r="E72" s="57"/>
      <c r="F72" s="57"/>
      <c r="G72" s="60"/>
      <c r="H72" s="57"/>
      <c r="I72" s="57"/>
      <c r="J72" s="57"/>
      <c r="K72" s="57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59"/>
      <c r="C73" s="59"/>
      <c r="D73" s="59"/>
      <c r="E73" s="57"/>
      <c r="F73" s="57"/>
      <c r="G73" s="60"/>
      <c r="H73" s="57"/>
      <c r="I73" s="57"/>
      <c r="J73" s="57"/>
      <c r="K73" s="57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59"/>
      <c r="C74" s="59"/>
      <c r="D74" s="59"/>
      <c r="E74" s="57"/>
      <c r="F74" s="57"/>
      <c r="G74" s="60"/>
      <c r="H74" s="57"/>
      <c r="I74" s="57"/>
      <c r="J74" s="57"/>
      <c r="K74" s="57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59"/>
      <c r="C75" s="59"/>
      <c r="D75" s="59"/>
      <c r="E75" s="57"/>
      <c r="F75" s="57"/>
      <c r="G75" s="60"/>
      <c r="H75" s="57"/>
      <c r="I75" s="57"/>
      <c r="J75" s="57"/>
      <c r="K75" s="57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59"/>
      <c r="C76" s="59"/>
      <c r="D76" s="59"/>
      <c r="E76" s="57"/>
      <c r="F76" s="57"/>
      <c r="G76" s="60"/>
      <c r="H76" s="57"/>
      <c r="I76" s="57"/>
      <c r="J76" s="57"/>
      <c r="K76" s="57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59"/>
      <c r="C77" s="59"/>
      <c r="D77" s="59"/>
      <c r="E77" s="57"/>
      <c r="F77" s="57"/>
      <c r="G77" s="60"/>
      <c r="H77" s="57"/>
      <c r="I77" s="57"/>
      <c r="J77" s="57"/>
      <c r="K77" s="57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59"/>
      <c r="C78" s="59"/>
      <c r="D78" s="59"/>
      <c r="E78" s="57"/>
      <c r="F78" s="57"/>
      <c r="G78" s="60"/>
      <c r="H78" s="57"/>
      <c r="I78" s="57"/>
      <c r="J78" s="57"/>
      <c r="K78" s="57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59"/>
      <c r="C79" s="59"/>
      <c r="D79" s="59"/>
      <c r="E79" s="57"/>
      <c r="F79" s="57"/>
      <c r="G79" s="60"/>
      <c r="H79" s="57"/>
      <c r="I79" s="57"/>
      <c r="J79" s="57"/>
      <c r="K79" s="57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59"/>
      <c r="C80" s="59"/>
      <c r="D80" s="59"/>
      <c r="E80" s="57"/>
      <c r="F80" s="57"/>
      <c r="G80" s="60"/>
      <c r="H80" s="57"/>
      <c r="I80" s="57"/>
      <c r="J80" s="57"/>
      <c r="K80" s="57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59"/>
      <c r="C81" s="59"/>
      <c r="D81" s="59"/>
      <c r="E81" s="57"/>
      <c r="F81" s="57"/>
      <c r="G81" s="60"/>
      <c r="H81" s="57"/>
      <c r="I81" s="57"/>
      <c r="J81" s="57"/>
      <c r="K81" s="57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59"/>
      <c r="C82" s="59"/>
      <c r="D82" s="59"/>
      <c r="E82" s="57"/>
      <c r="F82" s="57"/>
      <c r="G82" s="60"/>
      <c r="H82" s="57"/>
      <c r="I82" s="57"/>
      <c r="J82" s="57"/>
      <c r="K82" s="57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59"/>
      <c r="C83" s="59"/>
      <c r="D83" s="59"/>
      <c r="E83" s="57"/>
      <c r="F83" s="57"/>
      <c r="G83" s="60"/>
      <c r="H83" s="57"/>
      <c r="I83" s="57"/>
      <c r="J83" s="57"/>
      <c r="K83" s="57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59"/>
      <c r="C84" s="59"/>
      <c r="D84" s="59"/>
      <c r="E84" s="57"/>
      <c r="F84" s="57"/>
      <c r="G84" s="60"/>
      <c r="H84" s="57"/>
      <c r="I84" s="57"/>
      <c r="J84" s="57"/>
      <c r="K84" s="57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59"/>
      <c r="C85" s="59"/>
      <c r="D85" s="59"/>
      <c r="E85" s="57"/>
      <c r="F85" s="57"/>
      <c r="G85" s="60"/>
      <c r="H85" s="57"/>
      <c r="I85" s="57"/>
      <c r="J85" s="57"/>
      <c r="K85" s="57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59"/>
      <c r="C86" s="59"/>
      <c r="D86" s="59"/>
      <c r="E86" s="57"/>
      <c r="F86" s="57"/>
      <c r="G86" s="60"/>
      <c r="H86" s="57"/>
      <c r="I86" s="57"/>
      <c r="J86" s="57"/>
      <c r="K86" s="57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59"/>
      <c r="C87" s="59"/>
      <c r="D87" s="59"/>
      <c r="E87" s="57"/>
      <c r="F87" s="57"/>
      <c r="G87" s="60"/>
      <c r="H87" s="57"/>
      <c r="I87" s="57"/>
      <c r="J87" s="57"/>
      <c r="K87" s="57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59"/>
      <c r="C88" s="59"/>
      <c r="D88" s="59"/>
      <c r="E88" s="57"/>
      <c r="F88" s="57"/>
      <c r="G88" s="60"/>
      <c r="H88" s="57"/>
      <c r="I88" s="57"/>
      <c r="J88" s="57"/>
      <c r="K88" s="57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59"/>
      <c r="C89" s="59"/>
      <c r="D89" s="59"/>
      <c r="E89" s="57"/>
      <c r="F89" s="57"/>
      <c r="G89" s="60"/>
      <c r="H89" s="57"/>
      <c r="I89" s="57"/>
      <c r="J89" s="57"/>
      <c r="K89" s="57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59"/>
      <c r="C90" s="59"/>
      <c r="D90" s="59"/>
      <c r="E90" s="57"/>
      <c r="F90" s="57"/>
      <c r="G90" s="60"/>
      <c r="H90" s="57"/>
      <c r="I90" s="57"/>
      <c r="J90" s="57"/>
      <c r="K90" s="57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59"/>
      <c r="C91" s="59"/>
      <c r="D91" s="59"/>
      <c r="E91" s="57"/>
      <c r="F91" s="57"/>
      <c r="G91" s="60"/>
      <c r="H91" s="57"/>
      <c r="I91" s="57"/>
      <c r="J91" s="57"/>
      <c r="K91" s="57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59"/>
      <c r="C92" s="59"/>
      <c r="D92" s="59"/>
      <c r="E92" s="57"/>
      <c r="F92" s="57"/>
      <c r="G92" s="60"/>
      <c r="H92" s="57"/>
      <c r="I92" s="57"/>
      <c r="J92" s="57"/>
      <c r="K92" s="57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59"/>
      <c r="C93" s="59"/>
      <c r="D93" s="59"/>
      <c r="E93" s="57"/>
      <c r="F93" s="57"/>
      <c r="G93" s="60"/>
      <c r="H93" s="57"/>
      <c r="I93" s="57"/>
      <c r="J93" s="57"/>
      <c r="K93" s="57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59"/>
      <c r="C94" s="59"/>
      <c r="D94" s="59"/>
      <c r="E94" s="57"/>
      <c r="F94" s="57"/>
      <c r="G94" s="60"/>
      <c r="H94" s="57"/>
      <c r="I94" s="57"/>
      <c r="J94" s="57"/>
      <c r="K94" s="57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59"/>
      <c r="C95" s="59"/>
      <c r="D95" s="59"/>
      <c r="E95" s="57"/>
      <c r="F95" s="57"/>
      <c r="G95" s="60"/>
      <c r="H95" s="57"/>
      <c r="I95" s="57"/>
      <c r="J95" s="57"/>
      <c r="K95" s="57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59"/>
      <c r="C96" s="59"/>
      <c r="D96" s="59"/>
      <c r="E96" s="57"/>
      <c r="F96" s="57"/>
      <c r="G96" s="60"/>
      <c r="H96" s="57"/>
      <c r="I96" s="57"/>
      <c r="J96" s="57"/>
      <c r="K96" s="57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59"/>
      <c r="C97" s="59"/>
      <c r="D97" s="59"/>
      <c r="E97" s="57"/>
      <c r="F97" s="57"/>
      <c r="G97" s="60"/>
      <c r="H97" s="57"/>
      <c r="I97" s="57"/>
      <c r="J97" s="57"/>
      <c r="K97" s="57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59"/>
      <c r="C98" s="59"/>
      <c r="D98" s="59"/>
      <c r="E98" s="57"/>
      <c r="F98" s="57"/>
      <c r="G98" s="60"/>
      <c r="H98" s="57"/>
      <c r="I98" s="57"/>
      <c r="J98" s="57"/>
      <c r="K98" s="57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59"/>
      <c r="C99" s="59"/>
      <c r="D99" s="59"/>
      <c r="E99" s="57"/>
      <c r="F99" s="57"/>
      <c r="G99" s="60"/>
      <c r="H99" s="57"/>
      <c r="I99" s="57"/>
      <c r="J99" s="57"/>
      <c r="K99" s="57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59"/>
      <c r="C100" s="59"/>
      <c r="D100" s="59"/>
      <c r="E100" s="57"/>
      <c r="F100" s="57"/>
      <c r="G100" s="60"/>
      <c r="H100" s="57"/>
      <c r="I100" s="57"/>
      <c r="J100" s="57"/>
      <c r="K100" s="57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61"/>
      <c r="C101" s="61"/>
      <c r="D101" s="61"/>
      <c r="E101" s="62"/>
      <c r="F101" s="62"/>
      <c r="G101" s="63"/>
      <c r="H101" s="62"/>
      <c r="I101" s="62"/>
      <c r="J101" s="62"/>
      <c r="K101" s="62"/>
      <c r="Q101" s="26"/>
      <c r="S101" s="26"/>
      <c r="T101" s="26"/>
      <c r="U101" s="26"/>
      <c r="V101" s="26"/>
    </row>
  </sheetData>
  <sheetProtection algorithmName="SHA-512" hashValue="TXkDQ9NK+t/Ubs5mVJdhMl5cwR1MMMGSOA+xKH3MyeoPY3UNl+bwgjngmI6K/inlIKgHNPL/IM3ILUdQEIU+kQ==" saltValue="pnTrHQzpIxHvgxSnX/sMs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AA-7D62-4EEC-9C50-228AA68C0D52}">
  <sheetPr codeName="List6"/>
  <dimension ref="A1:H31"/>
  <sheetViews>
    <sheetView workbookViewId="0">
      <selection activeCell="H32" sqref="H32"/>
    </sheetView>
  </sheetViews>
  <sheetFormatPr defaultRowHeight="12.75"/>
  <cols>
    <col min="1" max="1" width="12.7109375" customWidth="1"/>
  </cols>
  <sheetData>
    <row r="1" spans="1:8" s="1" customFormat="1">
      <c r="A1" s="1" t="s">
        <v>123</v>
      </c>
      <c r="F1" s="1" t="s">
        <v>124</v>
      </c>
      <c r="G1" s="1" t="s">
        <v>2</v>
      </c>
      <c r="H1" s="1" t="s">
        <v>127</v>
      </c>
    </row>
    <row r="2" spans="1:8">
      <c r="A2" s="99" t="s">
        <v>106</v>
      </c>
      <c r="F2" s="2">
        <v>0</v>
      </c>
      <c r="G2" s="2" t="s">
        <v>118</v>
      </c>
    </row>
    <row r="3" spans="1:8">
      <c r="A3" s="99" t="s">
        <v>112</v>
      </c>
      <c r="F3" s="2">
        <v>1</v>
      </c>
      <c r="G3" s="2" t="s">
        <v>119</v>
      </c>
      <c r="H3" t="s">
        <v>128</v>
      </c>
    </row>
    <row r="4" spans="1:8">
      <c r="A4" s="99" t="s">
        <v>107</v>
      </c>
      <c r="F4" s="2">
        <v>2</v>
      </c>
      <c r="G4" s="2" t="s">
        <v>120</v>
      </c>
    </row>
    <row r="5" spans="1:8">
      <c r="A5" s="99" t="s">
        <v>147</v>
      </c>
      <c r="G5" s="2" t="s">
        <v>125</v>
      </c>
    </row>
    <row r="6" spans="1:8">
      <c r="A6" s="99" t="s">
        <v>149</v>
      </c>
    </row>
    <row r="7" spans="1:8">
      <c r="A7" s="99" t="s">
        <v>141</v>
      </c>
    </row>
    <row r="8" spans="1:8">
      <c r="A8" s="99" t="s">
        <v>145</v>
      </c>
    </row>
    <row r="9" spans="1:8">
      <c r="A9" s="99" t="s">
        <v>150</v>
      </c>
    </row>
    <row r="10" spans="1:8">
      <c r="A10" s="99" t="s">
        <v>143</v>
      </c>
    </row>
    <row r="11" spans="1:8">
      <c r="A11" s="99" t="s">
        <v>140</v>
      </c>
    </row>
    <row r="12" spans="1:8">
      <c r="A12" s="99" t="s">
        <v>105</v>
      </c>
    </row>
    <row r="13" spans="1:8">
      <c r="A13" s="99" t="s">
        <v>148</v>
      </c>
    </row>
    <row r="14" spans="1:8">
      <c r="A14" s="99" t="s">
        <v>151</v>
      </c>
    </row>
    <row r="15" spans="1:8">
      <c r="A15" s="99" t="s">
        <v>109</v>
      </c>
    </row>
    <row r="16" spans="1:8">
      <c r="A16" s="99" t="s">
        <v>144</v>
      </c>
    </row>
    <row r="17" spans="1:1">
      <c r="A17" s="99" t="s">
        <v>116</v>
      </c>
    </row>
    <row r="18" spans="1:1">
      <c r="A18" s="99" t="s">
        <v>139</v>
      </c>
    </row>
    <row r="19" spans="1:1">
      <c r="A19" s="99" t="s">
        <v>113</v>
      </c>
    </row>
    <row r="20" spans="1:1">
      <c r="A20" s="99" t="s">
        <v>113</v>
      </c>
    </row>
    <row r="21" spans="1:1">
      <c r="A21" s="99" t="s">
        <v>114</v>
      </c>
    </row>
    <row r="22" spans="1:1">
      <c r="A22" s="99" t="s">
        <v>142</v>
      </c>
    </row>
    <row r="23" spans="1:1">
      <c r="A23" s="99" t="s">
        <v>110</v>
      </c>
    </row>
    <row r="24" spans="1:1">
      <c r="A24" s="99" t="s">
        <v>111</v>
      </c>
    </row>
    <row r="25" spans="1:1">
      <c r="A25" s="99" t="s">
        <v>152</v>
      </c>
    </row>
    <row r="26" spans="1:1">
      <c r="A26" s="99" t="s">
        <v>115</v>
      </c>
    </row>
    <row r="27" spans="1:1">
      <c r="A27" s="99" t="s">
        <v>108</v>
      </c>
    </row>
    <row r="28" spans="1:1">
      <c r="A28" s="99" t="s">
        <v>146</v>
      </c>
    </row>
    <row r="29" spans="1:1">
      <c r="A29" s="99"/>
    </row>
    <row r="30" spans="1:1">
      <c r="A30" s="99"/>
    </row>
    <row r="31" spans="1:1">
      <c r="A31" s="99"/>
    </row>
  </sheetData>
  <sheetProtection algorithmName="SHA-512" hashValue="kHoUIG/Pn73Vc71AOhl04TaGRZsdpJPEeeF7MQJ766sZgaIJXXshNtdmBA0d9FE6E5M4tOoffxveyOG1Tczxiw==" saltValue="3KEee0NDhhrCBRJANOAwd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Startovní listina</vt:lpstr>
      <vt:lpstr>Pořadí muži</vt:lpstr>
      <vt:lpstr>Pořadí ženy</vt:lpstr>
      <vt:lpstr>Pořadí 35+</vt:lpstr>
      <vt:lpstr>Pořadí dorost</vt:lpstr>
      <vt:lpstr>Účastnící MSL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Karel</dc:creator>
  <cp:lastModifiedBy>Karel Charvát</cp:lastModifiedBy>
  <cp:lastPrinted>2026-04-28T07:00:23Z</cp:lastPrinted>
  <dcterms:created xsi:type="dcterms:W3CDTF">2026-04-23T04:39:58Z</dcterms:created>
  <dcterms:modified xsi:type="dcterms:W3CDTF">2026-08-19T20:30:59Z</dcterms:modified>
</cp:coreProperties>
</file>